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70" tabRatio="871" activeTab="5"/>
  </bookViews>
  <sheets>
    <sheet name="1e ronde" sheetId="1" r:id="rId1"/>
    <sheet name="verliezersronde" sheetId="2" r:id="rId2"/>
    <sheet name="2e ronde" sheetId="3" r:id="rId3"/>
    <sheet name="3e ronde" sheetId="4" r:id="rId4"/>
    <sheet name="laatste 16" sheetId="5" r:id="rId5"/>
    <sheet name="laatste 8" sheetId="6" r:id="rId6"/>
    <sheet name="Deelnemers" sheetId="7" r:id="rId7"/>
    <sheet name="Percentages" sheetId="8" r:id="rId8"/>
    <sheet name="moyennes" sheetId="9" r:id="rId9"/>
    <sheet name="meerjaren moyennes" sheetId="10" r:id="rId10"/>
  </sheets>
  <definedNames/>
  <calcPr fullCalcOnLoad="1"/>
</workbook>
</file>

<file path=xl/sharedStrings.xml><?xml version="1.0" encoding="utf-8"?>
<sst xmlns="http://schemas.openxmlformats.org/spreadsheetml/2006/main" count="1384" uniqueCount="307">
  <si>
    <t>1e Ronde Allround biljart toernooi "de Maaspoort"</t>
  </si>
  <si>
    <t>(Verliezer)</t>
  </si>
  <si>
    <t>(winnaar)</t>
  </si>
  <si>
    <t>Tijd</t>
  </si>
  <si>
    <t>tafel</t>
  </si>
  <si>
    <t>caramb</t>
  </si>
  <si>
    <t>Naam</t>
  </si>
  <si>
    <t>8-5-3</t>
  </si>
  <si>
    <t>tegen</t>
  </si>
  <si>
    <t>30-12-6</t>
  </si>
  <si>
    <t>14-6-4</t>
  </si>
  <si>
    <t>18-7-4</t>
  </si>
  <si>
    <t>22-8-5</t>
  </si>
  <si>
    <t>35-14-7</t>
  </si>
  <si>
    <t>Verliezers Ronde "Sjef Bardoel" Allround biljart toernooi.</t>
  </si>
  <si>
    <t>rood verloren</t>
  </si>
  <si>
    <t>zwart winnaar</t>
  </si>
  <si>
    <t>2e Ronde Allround biljart toernooi "Sjef Bardoel"</t>
  </si>
  <si>
    <t>3e Ronde Allround biljart toernooi "de Maaspoort"</t>
  </si>
  <si>
    <t>Knock-out systeem</t>
  </si>
  <si>
    <t xml:space="preserve">De 8 finalisten zijn </t>
  </si>
  <si>
    <t>Caramb</t>
  </si>
  <si>
    <t>Adams. Hans</t>
  </si>
  <si>
    <t>Arts. Wiet</t>
  </si>
  <si>
    <t>Bardoel. Harold</t>
  </si>
  <si>
    <t>Bardoel. Toon</t>
  </si>
  <si>
    <t>Halen, Paul van</t>
  </si>
  <si>
    <t>Heuvel. v/d Gijs</t>
  </si>
  <si>
    <t>Kuppeveld.  van Henk</t>
  </si>
  <si>
    <t xml:space="preserve">Kuppeveld. van George </t>
  </si>
  <si>
    <t>Rijssemus. Irene</t>
  </si>
  <si>
    <t>Thoonen. Jo</t>
  </si>
  <si>
    <t>Verhaaren. Jan</t>
  </si>
  <si>
    <t>Verhaaren. Piet</t>
  </si>
  <si>
    <t>Wit. de Tonnie</t>
  </si>
  <si>
    <t>Peters. Koos</t>
  </si>
  <si>
    <t>Haren. van Chiel</t>
  </si>
  <si>
    <t>Driesten. van Frans</t>
  </si>
  <si>
    <t>Dibbets. Ray</t>
  </si>
  <si>
    <t>Bergh. v/d Marielle</t>
  </si>
  <si>
    <t>Bommel. van Peter</t>
  </si>
  <si>
    <t>Bommel. van Harry</t>
  </si>
  <si>
    <t>Schneider. Jan</t>
  </si>
  <si>
    <t>Vissers. Wim</t>
  </si>
  <si>
    <t>40-16-8</t>
  </si>
  <si>
    <t>Derkx Henk</t>
  </si>
  <si>
    <t>%</t>
  </si>
  <si>
    <t>Totaal</t>
  </si>
  <si>
    <t>1e</t>
  </si>
  <si>
    <t>vl</t>
  </si>
  <si>
    <t>2e</t>
  </si>
  <si>
    <t>3e</t>
  </si>
  <si>
    <t>1/8</t>
  </si>
  <si>
    <t>1/2</t>
  </si>
  <si>
    <t>Fin</t>
  </si>
  <si>
    <t>gema</t>
  </si>
  <si>
    <t>beurt</t>
  </si>
  <si>
    <t>Ven, Tiny van de</t>
  </si>
  <si>
    <t>Smits, Wim</t>
  </si>
  <si>
    <t>Zetten, Marco van</t>
  </si>
  <si>
    <t>Habraken. Jeannette</t>
  </si>
  <si>
    <t>Broeksteeg. Jan</t>
  </si>
  <si>
    <t>Ermers. Maurice</t>
  </si>
  <si>
    <t>Elzen. Vd Martien</t>
  </si>
  <si>
    <t>3 beste verliezers gaan door naar laatste 16</t>
  </si>
  <si>
    <t>Grotenhuis. Marcel</t>
  </si>
  <si>
    <t>1e ronde</t>
  </si>
  <si>
    <t>verliezersronde</t>
  </si>
  <si>
    <t>2e ronde</t>
  </si>
  <si>
    <t>3e ronde</t>
  </si>
  <si>
    <t>laatste 16</t>
  </si>
  <si>
    <t>1/8 finale</t>
  </si>
  <si>
    <t>car</t>
  </si>
  <si>
    <t>beurten</t>
  </si>
  <si>
    <t>moy</t>
  </si>
  <si>
    <t>toernooigemiddelde</t>
  </si>
  <si>
    <t>1/16</t>
  </si>
  <si>
    <t>7 beste verliezers gaan door naar ronde 3</t>
  </si>
  <si>
    <t xml:space="preserve"> tegen</t>
  </si>
  <si>
    <t>19.30 uur</t>
  </si>
  <si>
    <t>20.20 uur</t>
  </si>
  <si>
    <t>21.10 uur</t>
  </si>
  <si>
    <t>22.00 uur</t>
  </si>
  <si>
    <t>laatste 4 spelers</t>
  </si>
  <si>
    <t>1/4 finale</t>
  </si>
  <si>
    <t>1e tm 4e plaats</t>
  </si>
  <si>
    <t>Uitslag:</t>
  </si>
  <si>
    <t>1e plaats:</t>
  </si>
  <si>
    <t>2e plaats:</t>
  </si>
  <si>
    <t>3e plaats:</t>
  </si>
  <si>
    <t>4e plaats:</t>
  </si>
  <si>
    <t>Adams, Leo</t>
  </si>
  <si>
    <t>Adriaans. Loek</t>
  </si>
  <si>
    <t>Derksen, Theo</t>
  </si>
  <si>
    <t>Ekstijn, Toon</t>
  </si>
  <si>
    <t>Hoogen. v/d Eric</t>
  </si>
  <si>
    <t xml:space="preserve">Verhaaren. Mart </t>
  </si>
  <si>
    <t>maken</t>
  </si>
  <si>
    <t>150-40-10</t>
  </si>
  <si>
    <t>Kroon. Gerard</t>
  </si>
  <si>
    <t>Laar. vd Adrie</t>
  </si>
  <si>
    <t>22.50 uur</t>
  </si>
  <si>
    <t>Bardoel. Paul</t>
  </si>
  <si>
    <t>Maandag 7 mei</t>
  </si>
  <si>
    <t>Dinsdag 8 mei</t>
  </si>
  <si>
    <t>Donderdag 10 mei</t>
  </si>
  <si>
    <t>Vrijdag 11 mei</t>
  </si>
  <si>
    <t>Maandag 14 mei</t>
  </si>
  <si>
    <t>Dinsdag 15 mei</t>
  </si>
  <si>
    <t>Donderdag 17 mei</t>
  </si>
  <si>
    <t>Vrijdag 18 mei</t>
  </si>
  <si>
    <t>Maandag 21 mei</t>
  </si>
  <si>
    <t>Dinsdag 22 mei, jaarvergadering Oss</t>
  </si>
  <si>
    <t>Donderdag 24 mei</t>
  </si>
  <si>
    <t>Vrijdag 25 mei</t>
  </si>
  <si>
    <t>Dinsdag 29 mei</t>
  </si>
  <si>
    <t>Kruisfinales</t>
  </si>
  <si>
    <t>Verliezers spelen om 3e en 4e plaats</t>
  </si>
  <si>
    <t>Winnaars spelen om 1e en 2e plaats</t>
  </si>
  <si>
    <t>19.45 uur</t>
  </si>
  <si>
    <t>de wedstrijden beginnen om 19.45 uur</t>
  </si>
  <si>
    <t>20.35 uur</t>
  </si>
  <si>
    <t>21.25 uur</t>
  </si>
  <si>
    <t>22.15 uur</t>
  </si>
  <si>
    <t>Donderdag 31 mei</t>
  </si>
  <si>
    <t>Vrijdag 1 juni</t>
  </si>
  <si>
    <t>Bardoel, Tiny</t>
  </si>
  <si>
    <t>Dunk, Jan</t>
  </si>
  <si>
    <t>Greeff. de Harrie</t>
  </si>
  <si>
    <t>Haren, van Piet</t>
  </si>
  <si>
    <t>Joosten, Annabel</t>
  </si>
  <si>
    <t>Peters, Wesley</t>
  </si>
  <si>
    <t>Posthumus, Hans</t>
  </si>
  <si>
    <t>45-18-9</t>
  </si>
  <si>
    <t>Sessink, Jacco</t>
  </si>
  <si>
    <t>gemid</t>
  </si>
  <si>
    <t>2.1</t>
  </si>
  <si>
    <t>allr moy</t>
  </si>
  <si>
    <t>2 wedstr</t>
  </si>
  <si>
    <t>3 wedstr</t>
  </si>
  <si>
    <t>4 wedstr</t>
  </si>
  <si>
    <t>moyenne</t>
  </si>
  <si>
    <t>libre</t>
  </si>
  <si>
    <t>Aarle. van Helene</t>
  </si>
  <si>
    <t>Bardoel. Tiny</t>
  </si>
  <si>
    <t>Berg. vd Henk</t>
  </si>
  <si>
    <t>??</t>
  </si>
  <si>
    <t>Boxel. Van Lies</t>
  </si>
  <si>
    <t>1.7</t>
  </si>
  <si>
    <t>Burgt. v/d Noud</t>
  </si>
  <si>
    <t xml:space="preserve">Haren. van Piet </t>
  </si>
  <si>
    <t>kuppeveld. Van Iwan</t>
  </si>
  <si>
    <t>Orth, Peter</t>
  </si>
  <si>
    <t xml:space="preserve">Verhaaren. Martien </t>
  </si>
  <si>
    <t>Wijdeven. Hans</t>
  </si>
  <si>
    <t>1.2</t>
  </si>
  <si>
    <t>Tonny (café eigenwijs)</t>
  </si>
  <si>
    <t>1e wedstr</t>
  </si>
  <si>
    <t>2e wedstr</t>
  </si>
  <si>
    <t>3e wedstr</t>
  </si>
  <si>
    <t>4e wedst</t>
  </si>
  <si>
    <t>5e wedstr</t>
  </si>
  <si>
    <t>Burgt, vd Noud</t>
  </si>
  <si>
    <t>Harold Bardoel</t>
  </si>
  <si>
    <t>Theo Derksen</t>
  </si>
  <si>
    <t>Ray Dibbets</t>
  </si>
  <si>
    <t>Wesley Peters</t>
  </si>
  <si>
    <t>Annabel Joosten</t>
  </si>
  <si>
    <t>Henk v Kuppeveld</t>
  </si>
  <si>
    <t>Peter v Bommel</t>
  </si>
  <si>
    <t>Martien vd Elzen</t>
  </si>
  <si>
    <t>Jo Thoonen</t>
  </si>
  <si>
    <t>Harrie v Bommel</t>
  </si>
  <si>
    <t>Hans Posthumus</t>
  </si>
  <si>
    <t>George v Kuppeveld</t>
  </si>
  <si>
    <t>Noud vd Burgt</t>
  </si>
  <si>
    <t>Wiet Arts</t>
  </si>
  <si>
    <t>Toon Bardoel</t>
  </si>
  <si>
    <t>Paul v Halen</t>
  </si>
  <si>
    <t>Gerard Kroon</t>
  </si>
  <si>
    <t>Jan Verhaaren</t>
  </si>
  <si>
    <t>Hans Adams</t>
  </si>
  <si>
    <t>Jan Schneider</t>
  </si>
  <si>
    <t>Adrie vd Laar</t>
  </si>
  <si>
    <t>Jan Broeksteeg</t>
  </si>
  <si>
    <t>Tiny Bardoel</t>
  </si>
  <si>
    <t>Wim Vissers</t>
  </si>
  <si>
    <t>Piet Verhaaren</t>
  </si>
  <si>
    <t>Marco v Zetten</t>
  </si>
  <si>
    <t>Piet v Haren</t>
  </si>
  <si>
    <t>Eric vd Hoogen</t>
  </si>
  <si>
    <t>Harry de Greeff</t>
  </si>
  <si>
    <t>Jacco Sessink</t>
  </si>
  <si>
    <t>Chiel v Haren</t>
  </si>
  <si>
    <t>Wim Smits</t>
  </si>
  <si>
    <t>Loek Adriaans</t>
  </si>
  <si>
    <t>Jeanette Habraken</t>
  </si>
  <si>
    <t>Jan Dunk</t>
  </si>
  <si>
    <t>Frans v Driesten</t>
  </si>
  <si>
    <t>Tonnie de Wit</t>
  </si>
  <si>
    <t>Toon Ekstijn</t>
  </si>
  <si>
    <t>Gijs vd Heuvel</t>
  </si>
  <si>
    <t>Irene Rijssemus</t>
  </si>
  <si>
    <t>Zaterdag 19 mei</t>
  </si>
  <si>
    <t>De spelers worden om 19.30 uur verwacht voor de loting</t>
  </si>
  <si>
    <t>Zaterdag 2 juni</t>
  </si>
  <si>
    <t>Marielle vd Bergh</t>
  </si>
  <si>
    <t>Martien Verhaaren</t>
  </si>
  <si>
    <t>35</t>
  </si>
  <si>
    <t>29</t>
  </si>
  <si>
    <t>20</t>
  </si>
  <si>
    <t>Kroon, Gerard</t>
  </si>
  <si>
    <t>7</t>
  </si>
  <si>
    <t>Leo Adams</t>
  </si>
  <si>
    <t>Dion v Eeekelen</t>
  </si>
  <si>
    <t>Eekelen v. Dion</t>
  </si>
  <si>
    <t>Eekelen, van Dion</t>
  </si>
  <si>
    <t>Eekelen v Dion</t>
  </si>
  <si>
    <t>Eekelen, v Dion</t>
  </si>
  <si>
    <t>25</t>
  </si>
  <si>
    <t>56</t>
  </si>
  <si>
    <t>16</t>
  </si>
  <si>
    <t>28</t>
  </si>
  <si>
    <t>54</t>
  </si>
  <si>
    <t>26</t>
  </si>
  <si>
    <t>21</t>
  </si>
  <si>
    <t>39</t>
  </si>
  <si>
    <t>Donderdag 7 juni</t>
  </si>
  <si>
    <t>Finale avond, vrijdag 8 juni</t>
  </si>
  <si>
    <t>27</t>
  </si>
  <si>
    <t>32</t>
  </si>
  <si>
    <t>Peters. Wesley</t>
  </si>
  <si>
    <t xml:space="preserve">Toon heeft zich vanwege </t>
  </si>
  <si>
    <t>familieomstandigheden teruggetrokken</t>
  </si>
  <si>
    <t>22</t>
  </si>
  <si>
    <t>30</t>
  </si>
  <si>
    <t>Laar, vd Adrie</t>
  </si>
  <si>
    <t>33</t>
  </si>
  <si>
    <t>34</t>
  </si>
  <si>
    <t>23</t>
  </si>
  <si>
    <t>Haren. V Piet</t>
  </si>
  <si>
    <t>Hoogen, vd Eric</t>
  </si>
  <si>
    <t>Adriaans, Loek</t>
  </si>
  <si>
    <t>De beste 3 verliezers gaan mee naar ronde 2</t>
  </si>
  <si>
    <t>Greeff, Harry de</t>
  </si>
  <si>
    <t>24</t>
  </si>
  <si>
    <t>Tiny Bardoel verhoogd naar 40-16-8</t>
  </si>
  <si>
    <t>Frans v Driesten en Tonnie de Wit hebben zich teruggetrokken</t>
  </si>
  <si>
    <t>200</t>
  </si>
  <si>
    <t>Frans heeft zich later om gezondheidsredenen teruggetrokken</t>
  </si>
  <si>
    <t>5 beste verliezers gaan door naar ronde 2</t>
  </si>
  <si>
    <t>31</t>
  </si>
  <si>
    <t>40-18-6</t>
  </si>
  <si>
    <t>Dion v Eekelen</t>
  </si>
  <si>
    <t>48</t>
  </si>
  <si>
    <t>52</t>
  </si>
  <si>
    <t>43</t>
  </si>
  <si>
    <t>44</t>
  </si>
  <si>
    <t>45</t>
  </si>
  <si>
    <t>Gijs van de Heuvel</t>
  </si>
  <si>
    <t>Adrie van de Laar</t>
  </si>
  <si>
    <t>Marielle van de Bergh</t>
  </si>
  <si>
    <t>George van Kuppeveld</t>
  </si>
  <si>
    <t>Henk van Kuppeveld</t>
  </si>
  <si>
    <t>Chiel van Haren</t>
  </si>
  <si>
    <t>Dion van Eekelen</t>
  </si>
  <si>
    <t>partij tweede ronde</t>
  </si>
  <si>
    <t>Marco van Zetten</t>
  </si>
  <si>
    <t>Harry van Bommel</t>
  </si>
  <si>
    <t>Peter van bommel</t>
  </si>
  <si>
    <t>Martien van de Elzen</t>
  </si>
  <si>
    <t>Paul van Halen</t>
  </si>
  <si>
    <t>Ray Dibbits</t>
  </si>
  <si>
    <t>Piet van Haren</t>
  </si>
  <si>
    <t>Noud van de Burgt</t>
  </si>
  <si>
    <t>is vrijdagavond al gespeeld</t>
  </si>
  <si>
    <t>Harry v Bommel</t>
  </si>
  <si>
    <t>40</t>
  </si>
  <si>
    <t>om gezondsheidsredenen en privé-omstandigheden</t>
  </si>
  <si>
    <t>martien Verhaaren heeft zich teruggetrokken</t>
  </si>
  <si>
    <t>74</t>
  </si>
  <si>
    <t>37</t>
  </si>
  <si>
    <t>jan broeksteeg</t>
  </si>
  <si>
    <t>marielle v/d bergh</t>
  </si>
  <si>
    <t>Piet verhaaren</t>
  </si>
  <si>
    <t>jo Thoonen</t>
  </si>
  <si>
    <t>wim Vissers</t>
  </si>
  <si>
    <t>jeanette habraken</t>
  </si>
  <si>
    <t>theo derksen</t>
  </si>
  <si>
    <t>Gijs vd heuvel</t>
  </si>
  <si>
    <t>72</t>
  </si>
  <si>
    <t>38</t>
  </si>
  <si>
    <t>47</t>
  </si>
  <si>
    <t>14</t>
  </si>
  <si>
    <t>12</t>
  </si>
  <si>
    <t>192</t>
  </si>
  <si>
    <t>!!!!!!!!!!!!!!!!!!!!!!!!!!!</t>
  </si>
  <si>
    <t>!!!!!!!!!!!!!!!!!!!!!!!!!!!!</t>
  </si>
  <si>
    <t>!!!!!!!!!!!!!!!!!!!!!!!!!!</t>
  </si>
  <si>
    <t>53</t>
  </si>
  <si>
    <t>69</t>
  </si>
  <si>
    <t>15</t>
  </si>
  <si>
    <t>87.50</t>
  </si>
  <si>
    <t>9</t>
  </si>
  <si>
    <t xml:space="preserve">  Jo Thoonen</t>
  </si>
  <si>
    <t xml:space="preserve">     Ray Dibbets</t>
  </si>
  <si>
    <t xml:space="preserve">         Harold Bardoel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</si>
</sst>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dd/mm/yy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0.000"/>
    <numFmt numFmtId="186" formatCode="0.000_ ;[Red]\-0.000\ "/>
    <numFmt numFmtId="187" formatCode="0.00_ ;[Red]\-0.00\ "/>
    <numFmt numFmtId="188" formatCode="[$-413]dddd\ d\ mmmm\ yyyy"/>
  </numFmts>
  <fonts count="52"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u val="single"/>
      <sz val="16"/>
      <name val="Comic Sans MS"/>
      <family val="4"/>
    </font>
    <font>
      <b/>
      <sz val="10"/>
      <name val="Arial"/>
      <family val="2"/>
    </font>
    <font>
      <b/>
      <sz val="16"/>
      <name val="Comic Sans MS"/>
      <family val="4"/>
    </font>
    <font>
      <b/>
      <sz val="10"/>
      <color indexed="10"/>
      <name val="Arial"/>
      <family val="2"/>
    </font>
    <font>
      <sz val="14"/>
      <name val="Comic Sans MS"/>
      <family val="4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u val="single"/>
      <sz val="16"/>
      <color indexed="12"/>
      <name val="Times New Roman"/>
      <family val="1"/>
    </font>
    <font>
      <sz val="10"/>
      <color indexed="10"/>
      <name val="Arial"/>
      <family val="0"/>
    </font>
    <font>
      <b/>
      <sz val="12"/>
      <color indexed="53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3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0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185" fontId="16" fillId="0" borderId="0" xfId="0" applyNumberFormat="1" applyFont="1" applyAlignment="1">
      <alignment horizontal="center"/>
    </xf>
    <xf numFmtId="185" fontId="19" fillId="0" borderId="0" xfId="0" applyNumberFormat="1" applyFont="1" applyAlignment="1">
      <alignment horizontal="center"/>
    </xf>
    <xf numFmtId="185" fontId="16" fillId="0" borderId="12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2" fontId="16" fillId="0" borderId="0" xfId="0" applyNumberFormat="1" applyFont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16" fillId="0" borderId="0" xfId="0" applyNumberFormat="1" applyFont="1" applyAlignment="1">
      <alignment horizontal="left"/>
    </xf>
    <xf numFmtId="0" fontId="16" fillId="0" borderId="12" xfId="0" applyFont="1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left"/>
    </xf>
    <xf numFmtId="1" fontId="16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22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16" fillId="0" borderId="10" xfId="0" applyNumberFormat="1" applyFont="1" applyBorder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24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56">
      <alignment/>
      <protection/>
    </xf>
    <xf numFmtId="0" fontId="5" fillId="0" borderId="0" xfId="56" applyFont="1">
      <alignment/>
      <protection/>
    </xf>
    <xf numFmtId="2" fontId="5" fillId="0" borderId="13" xfId="56" applyNumberFormat="1" applyFont="1" applyBorder="1">
      <alignment/>
      <protection/>
    </xf>
    <xf numFmtId="2" fontId="7" fillId="0" borderId="13" xfId="56" applyNumberFormat="1" applyFont="1" applyBorder="1">
      <alignment/>
      <protection/>
    </xf>
    <xf numFmtId="2" fontId="46" fillId="0" borderId="0" xfId="56" applyNumberFormat="1" applyFont="1">
      <alignment/>
      <protection/>
    </xf>
    <xf numFmtId="2" fontId="7" fillId="0" borderId="0" xfId="56" applyNumberFormat="1" applyFont="1">
      <alignment/>
      <protection/>
    </xf>
    <xf numFmtId="0" fontId="15" fillId="0" borderId="0" xfId="56" applyFont="1">
      <alignment/>
      <protection/>
    </xf>
    <xf numFmtId="0" fontId="15" fillId="0" borderId="0" xfId="56" applyFont="1" applyAlignment="1">
      <alignment horizontal="center"/>
      <protection/>
    </xf>
    <xf numFmtId="2" fontId="0" fillId="0" borderId="13" xfId="56" applyNumberFormat="1" applyBorder="1">
      <alignment/>
      <protection/>
    </xf>
    <xf numFmtId="2" fontId="46" fillId="0" borderId="13" xfId="56" applyNumberFormat="1" applyFont="1" applyBorder="1">
      <alignment/>
      <protection/>
    </xf>
    <xf numFmtId="0" fontId="15" fillId="0" borderId="0" xfId="56" applyFont="1" applyFill="1">
      <alignment/>
      <protection/>
    </xf>
    <xf numFmtId="0" fontId="15" fillId="0" borderId="0" xfId="56" applyFont="1" applyFill="1" applyAlignment="1">
      <alignment horizontal="center"/>
      <protection/>
    </xf>
    <xf numFmtId="0" fontId="0" fillId="0" borderId="13" xfId="56" applyBorder="1">
      <alignment/>
      <protection/>
    </xf>
    <xf numFmtId="0" fontId="46" fillId="0" borderId="13" xfId="56" applyFont="1" applyBorder="1">
      <alignment/>
      <protection/>
    </xf>
    <xf numFmtId="0" fontId="46" fillId="0" borderId="0" xfId="56" applyFont="1">
      <alignment/>
      <protection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87" fontId="19" fillId="0" borderId="0" xfId="0" applyNumberFormat="1" applyFont="1" applyAlignment="1">
      <alignment horizontal="center"/>
    </xf>
    <xf numFmtId="187" fontId="16" fillId="0" borderId="12" xfId="0" applyNumberFormat="1" applyFont="1" applyBorder="1" applyAlignment="1">
      <alignment horizontal="center"/>
    </xf>
    <xf numFmtId="187" fontId="16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6" fillId="0" borderId="0" xfId="0" applyNumberFormat="1" applyFont="1" applyFill="1" applyAlignment="1">
      <alignment horizontal="center"/>
    </xf>
    <xf numFmtId="187" fontId="21" fillId="0" borderId="0" xfId="0" applyNumberFormat="1" applyFont="1" applyAlignment="1">
      <alignment horizontal="center"/>
    </xf>
    <xf numFmtId="2" fontId="46" fillId="0" borderId="13" xfId="56" applyNumberFormat="1" applyFont="1" applyBorder="1">
      <alignment/>
      <protection/>
    </xf>
    <xf numFmtId="2" fontId="4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1" fillId="0" borderId="0" xfId="0" applyNumberFormat="1" applyFont="1" applyFill="1" applyAlignment="1">
      <alignment horizontal="left"/>
    </xf>
    <xf numFmtId="0" fontId="4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185" fontId="21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7" fillId="0" borderId="0" xfId="0" applyFont="1" applyAlignment="1">
      <alignment vertical="center"/>
    </xf>
    <xf numFmtId="2" fontId="2" fillId="0" borderId="0" xfId="0" applyNumberFormat="1" applyFont="1" applyAlignment="1">
      <alignment/>
    </xf>
    <xf numFmtId="2" fontId="16" fillId="0" borderId="12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2" fontId="2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TOERNOOI MOYENNES 10-1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0">
      <selection activeCell="D17" sqref="D17"/>
    </sheetView>
  </sheetViews>
  <sheetFormatPr defaultColWidth="9.140625" defaultRowHeight="12.75"/>
  <cols>
    <col min="1" max="1" width="11.421875" style="38" customWidth="1"/>
    <col min="2" max="2" width="8.28125" style="38" customWidth="1"/>
    <col min="3" max="3" width="28.57421875" style="39" customWidth="1"/>
    <col min="4" max="4" width="11.7109375" style="75" customWidth="1"/>
    <col min="5" max="6" width="9.57421875" style="34" customWidth="1"/>
    <col min="7" max="7" width="12.00390625" style="66" customWidth="1"/>
    <col min="8" max="8" width="10.421875" style="34" customWidth="1"/>
    <col min="9" max="9" width="28.28125" style="39" customWidth="1"/>
    <col min="10" max="10" width="12.28125" style="75" customWidth="1"/>
    <col min="11" max="11" width="0" style="40" hidden="1" customWidth="1"/>
    <col min="12" max="13" width="9.140625" style="50" customWidth="1"/>
    <col min="14" max="14" width="10.7109375" style="164" customWidth="1"/>
    <col min="15" max="15" width="9.140625" style="40" customWidth="1"/>
    <col min="16" max="16" width="21.7109375" style="65" customWidth="1"/>
    <col min="17" max="17" width="9.140625" style="43" customWidth="1"/>
    <col min="18" max="18" width="9.140625" style="40" customWidth="1"/>
    <col min="19" max="19" width="9.8515625" style="40" customWidth="1"/>
    <col min="20" max="16384" width="9.140625" style="40" customWidth="1"/>
  </cols>
  <sheetData>
    <row r="1" spans="2:3" ht="18.75">
      <c r="B1" s="47" t="s">
        <v>0</v>
      </c>
      <c r="C1" s="37"/>
    </row>
    <row r="2" ht="18.75">
      <c r="I2" s="41" t="s">
        <v>1</v>
      </c>
    </row>
    <row r="3" spans="3:9" ht="18.75">
      <c r="C3" s="86" t="s">
        <v>243</v>
      </c>
      <c r="D3" s="103"/>
      <c r="E3" s="100"/>
      <c r="F3" s="100"/>
      <c r="G3" s="167"/>
      <c r="I3" s="39" t="s">
        <v>2</v>
      </c>
    </row>
    <row r="4" ht="19.5" customHeight="1">
      <c r="C4" s="44" t="s">
        <v>103</v>
      </c>
    </row>
    <row r="5" spans="1:14" s="39" customFormat="1" ht="19.5" customHeight="1" thickBot="1">
      <c r="A5" s="45" t="s">
        <v>3</v>
      </c>
      <c r="B5" s="45"/>
      <c r="C5" s="45" t="s">
        <v>6</v>
      </c>
      <c r="D5" s="101" t="s">
        <v>5</v>
      </c>
      <c r="E5" s="64" t="s">
        <v>55</v>
      </c>
      <c r="F5" s="64" t="s">
        <v>56</v>
      </c>
      <c r="G5" s="67" t="s">
        <v>46</v>
      </c>
      <c r="H5" s="35"/>
      <c r="I5" s="45" t="s">
        <v>6</v>
      </c>
      <c r="J5" s="101" t="s">
        <v>5</v>
      </c>
      <c r="L5" s="51" t="s">
        <v>55</v>
      </c>
      <c r="M5" s="51" t="s">
        <v>56</v>
      </c>
      <c r="N5" s="165" t="s">
        <v>46</v>
      </c>
    </row>
    <row r="6" spans="1:14" s="39" customFormat="1" ht="19.5" customHeight="1">
      <c r="A6" s="46" t="s">
        <v>79</v>
      </c>
      <c r="B6" s="48"/>
      <c r="C6" s="65" t="s">
        <v>163</v>
      </c>
      <c r="D6" s="102" t="s">
        <v>12</v>
      </c>
      <c r="E6" s="34" t="s">
        <v>208</v>
      </c>
      <c r="F6" s="34" t="s">
        <v>208</v>
      </c>
      <c r="G6" s="66">
        <v>100</v>
      </c>
      <c r="H6" s="68" t="s">
        <v>8</v>
      </c>
      <c r="I6" s="42" t="s">
        <v>164</v>
      </c>
      <c r="J6" s="102" t="s">
        <v>98</v>
      </c>
      <c r="L6" s="38">
        <v>191</v>
      </c>
      <c r="M6" s="38">
        <v>35</v>
      </c>
      <c r="N6" s="166">
        <v>95.5</v>
      </c>
    </row>
    <row r="7" spans="1:16" s="39" customFormat="1" ht="19.5" customHeight="1">
      <c r="A7" s="46" t="s">
        <v>80</v>
      </c>
      <c r="B7" s="38"/>
      <c r="C7" s="65" t="s">
        <v>179</v>
      </c>
      <c r="D7" s="102" t="s">
        <v>11</v>
      </c>
      <c r="E7" s="34" t="s">
        <v>209</v>
      </c>
      <c r="F7" s="34" t="s">
        <v>210</v>
      </c>
      <c r="G7" s="66">
        <v>100</v>
      </c>
      <c r="H7" s="68" t="s">
        <v>8</v>
      </c>
      <c r="I7" s="42" t="s">
        <v>180</v>
      </c>
      <c r="J7" s="102" t="s">
        <v>11</v>
      </c>
      <c r="L7" s="38">
        <v>21</v>
      </c>
      <c r="M7" s="38">
        <v>20</v>
      </c>
      <c r="N7" s="166">
        <v>72.41</v>
      </c>
      <c r="P7" s="41"/>
    </row>
    <row r="8" spans="1:14" s="39" customFormat="1" ht="19.5" customHeight="1">
      <c r="A8" s="46" t="s">
        <v>81</v>
      </c>
      <c r="B8" s="46"/>
      <c r="C8" s="42" t="s">
        <v>167</v>
      </c>
      <c r="D8" s="102" t="s">
        <v>7</v>
      </c>
      <c r="E8" s="34" t="s">
        <v>212</v>
      </c>
      <c r="F8" s="34" t="s">
        <v>209</v>
      </c>
      <c r="G8" s="66">
        <v>43.75</v>
      </c>
      <c r="H8" s="68" t="s">
        <v>8</v>
      </c>
      <c r="I8" s="65" t="s">
        <v>168</v>
      </c>
      <c r="J8" s="102" t="s">
        <v>9</v>
      </c>
      <c r="L8" s="38">
        <v>48</v>
      </c>
      <c r="M8" s="38">
        <v>29</v>
      </c>
      <c r="N8" s="166">
        <v>100</v>
      </c>
    </row>
    <row r="9" spans="1:14" s="39" customFormat="1" ht="19.5" customHeight="1">
      <c r="A9" s="46" t="s">
        <v>82</v>
      </c>
      <c r="B9" s="38"/>
      <c r="C9" s="42" t="s">
        <v>169</v>
      </c>
      <c r="D9" s="102" t="s">
        <v>11</v>
      </c>
      <c r="E9" s="34" t="s">
        <v>219</v>
      </c>
      <c r="F9" s="34" t="s">
        <v>209</v>
      </c>
      <c r="G9" s="66">
        <v>86.21</v>
      </c>
      <c r="H9" s="68" t="s">
        <v>8</v>
      </c>
      <c r="I9" s="65" t="s">
        <v>170</v>
      </c>
      <c r="J9" s="102" t="s">
        <v>10</v>
      </c>
      <c r="L9" s="38">
        <v>24</v>
      </c>
      <c r="M9" s="38">
        <v>29</v>
      </c>
      <c r="N9" s="166">
        <v>100</v>
      </c>
    </row>
    <row r="10" spans="1:14" s="39" customFormat="1" ht="19.5" customHeight="1">
      <c r="A10" s="38" t="s">
        <v>101</v>
      </c>
      <c r="B10" s="38"/>
      <c r="D10" s="102"/>
      <c r="E10" s="36"/>
      <c r="F10" s="36"/>
      <c r="G10" s="168"/>
      <c r="H10" s="34" t="s">
        <v>8</v>
      </c>
      <c r="J10" s="102"/>
      <c r="L10" s="38"/>
      <c r="M10" s="38"/>
      <c r="N10" s="166"/>
    </row>
    <row r="12" ht="19.5" customHeight="1">
      <c r="C12" s="44" t="s">
        <v>104</v>
      </c>
    </row>
    <row r="13" spans="1:14" s="39" customFormat="1" ht="19.5" customHeight="1" thickBot="1">
      <c r="A13" s="45" t="s">
        <v>3</v>
      </c>
      <c r="B13" s="45"/>
      <c r="C13" s="45" t="s">
        <v>6</v>
      </c>
      <c r="D13" s="101" t="s">
        <v>5</v>
      </c>
      <c r="E13" s="64" t="s">
        <v>55</v>
      </c>
      <c r="F13" s="64" t="s">
        <v>56</v>
      </c>
      <c r="G13" s="67" t="s">
        <v>46</v>
      </c>
      <c r="H13" s="35"/>
      <c r="I13" s="45" t="s">
        <v>6</v>
      </c>
      <c r="J13" s="101" t="s">
        <v>5</v>
      </c>
      <c r="L13" s="51" t="s">
        <v>55</v>
      </c>
      <c r="M13" s="51" t="s">
        <v>56</v>
      </c>
      <c r="N13" s="165" t="s">
        <v>46</v>
      </c>
    </row>
    <row r="14" spans="1:14" s="39" customFormat="1" ht="19.5" customHeight="1">
      <c r="A14" s="46" t="s">
        <v>79</v>
      </c>
      <c r="B14" s="38"/>
      <c r="C14" s="65" t="s">
        <v>172</v>
      </c>
      <c r="D14" s="102" t="s">
        <v>12</v>
      </c>
      <c r="E14" s="36" t="s">
        <v>208</v>
      </c>
      <c r="F14" s="36" t="s">
        <v>220</v>
      </c>
      <c r="G14" s="168">
        <v>100</v>
      </c>
      <c r="H14" s="68" t="s">
        <v>8</v>
      </c>
      <c r="I14" s="42" t="s">
        <v>206</v>
      </c>
      <c r="J14" s="102" t="s">
        <v>7</v>
      </c>
      <c r="L14" s="38">
        <v>16</v>
      </c>
      <c r="M14" s="38">
        <v>56</v>
      </c>
      <c r="N14" s="169">
        <v>100</v>
      </c>
    </row>
    <row r="15" spans="1:14" s="39" customFormat="1" ht="19.5" customHeight="1">
      <c r="A15" s="46" t="s">
        <v>80</v>
      </c>
      <c r="B15" s="38"/>
      <c r="C15" s="39" t="s">
        <v>213</v>
      </c>
      <c r="D15" s="102" t="s">
        <v>7</v>
      </c>
      <c r="E15" s="34" t="s">
        <v>221</v>
      </c>
      <c r="F15" s="34" t="s">
        <v>222</v>
      </c>
      <c r="G15" s="66">
        <v>100</v>
      </c>
      <c r="H15" s="68" t="s">
        <v>8</v>
      </c>
      <c r="I15" s="41" t="s">
        <v>214</v>
      </c>
      <c r="J15" s="102" t="s">
        <v>9</v>
      </c>
      <c r="L15" s="38">
        <v>43</v>
      </c>
      <c r="M15" s="38">
        <v>28</v>
      </c>
      <c r="N15" s="166">
        <v>89.58</v>
      </c>
    </row>
    <row r="16" spans="1:14" s="39" customFormat="1" ht="19.5" customHeight="1">
      <c r="A16" s="46" t="s">
        <v>81</v>
      </c>
      <c r="B16" s="38"/>
      <c r="C16" s="42" t="s">
        <v>173</v>
      </c>
      <c r="D16" s="102" t="s">
        <v>133</v>
      </c>
      <c r="E16" s="34" t="s">
        <v>223</v>
      </c>
      <c r="F16" s="34" t="s">
        <v>224</v>
      </c>
      <c r="G16" s="66">
        <v>75</v>
      </c>
      <c r="H16" s="68" t="s">
        <v>8</v>
      </c>
      <c r="I16" s="65" t="s">
        <v>174</v>
      </c>
      <c r="J16" s="102" t="s">
        <v>12</v>
      </c>
      <c r="L16" s="38">
        <v>35</v>
      </c>
      <c r="M16" s="38">
        <v>26</v>
      </c>
      <c r="N16" s="166">
        <v>100</v>
      </c>
    </row>
    <row r="17" spans="1:14" s="39" customFormat="1" ht="19.5" customHeight="1">
      <c r="A17" s="46" t="s">
        <v>82</v>
      </c>
      <c r="B17" s="38"/>
      <c r="C17" s="42" t="s">
        <v>175</v>
      </c>
      <c r="D17" s="102" t="s">
        <v>10</v>
      </c>
      <c r="E17" s="34" t="s">
        <v>225</v>
      </c>
      <c r="F17" s="34" t="s">
        <v>209</v>
      </c>
      <c r="G17" s="66">
        <v>87.5</v>
      </c>
      <c r="H17" s="68" t="s">
        <v>8</v>
      </c>
      <c r="I17" s="65" t="s">
        <v>176</v>
      </c>
      <c r="J17" s="102" t="s">
        <v>13</v>
      </c>
      <c r="L17" s="38">
        <v>56</v>
      </c>
      <c r="M17" s="38">
        <v>29</v>
      </c>
      <c r="N17" s="166">
        <v>100</v>
      </c>
    </row>
    <row r="18" spans="1:14" ht="19.5" customHeight="1">
      <c r="A18" s="38" t="s">
        <v>101</v>
      </c>
      <c r="B18" s="49"/>
      <c r="C18" s="65" t="s">
        <v>187</v>
      </c>
      <c r="D18" s="102" t="s">
        <v>11</v>
      </c>
      <c r="E18" s="34" t="s">
        <v>209</v>
      </c>
      <c r="F18" s="34" t="s">
        <v>226</v>
      </c>
      <c r="G18" s="66">
        <v>100</v>
      </c>
      <c r="H18" s="34" t="s">
        <v>8</v>
      </c>
      <c r="I18" s="41" t="s">
        <v>188</v>
      </c>
      <c r="J18" s="75" t="s">
        <v>10</v>
      </c>
      <c r="L18" s="38">
        <v>23</v>
      </c>
      <c r="M18" s="38">
        <v>39</v>
      </c>
      <c r="N18" s="169">
        <v>95.83</v>
      </c>
    </row>
    <row r="19" ht="19.5" customHeight="1"/>
    <row r="20" ht="19.5" customHeight="1"/>
    <row r="21" ht="19.5" customHeight="1">
      <c r="C21" s="44" t="s">
        <v>105</v>
      </c>
    </row>
    <row r="22" spans="1:14" s="39" customFormat="1" ht="19.5" customHeight="1" thickBot="1">
      <c r="A22" s="45" t="s">
        <v>3</v>
      </c>
      <c r="B22" s="45"/>
      <c r="C22" s="45" t="s">
        <v>6</v>
      </c>
      <c r="D22" s="101" t="s">
        <v>5</v>
      </c>
      <c r="E22" s="35" t="s">
        <v>55</v>
      </c>
      <c r="F22" s="35" t="s">
        <v>56</v>
      </c>
      <c r="G22" s="67" t="s">
        <v>46</v>
      </c>
      <c r="H22" s="35"/>
      <c r="I22" s="45" t="s">
        <v>6</v>
      </c>
      <c r="J22" s="101" t="s">
        <v>5</v>
      </c>
      <c r="L22" s="51" t="s">
        <v>55</v>
      </c>
      <c r="M22" s="51" t="s">
        <v>56</v>
      </c>
      <c r="N22" s="165" t="s">
        <v>46</v>
      </c>
    </row>
    <row r="23" spans="1:14" s="39" customFormat="1" ht="19.5" customHeight="1">
      <c r="A23" s="46" t="s">
        <v>79</v>
      </c>
      <c r="B23" s="38"/>
      <c r="C23" s="42" t="s">
        <v>177</v>
      </c>
      <c r="D23" s="102" t="s">
        <v>11</v>
      </c>
      <c r="E23" s="34" t="s">
        <v>229</v>
      </c>
      <c r="F23" s="34" t="s">
        <v>209</v>
      </c>
      <c r="G23" s="66">
        <v>93.1</v>
      </c>
      <c r="H23" s="68" t="s">
        <v>8</v>
      </c>
      <c r="I23" s="65" t="s">
        <v>178</v>
      </c>
      <c r="J23" s="102" t="s">
        <v>10</v>
      </c>
      <c r="L23" s="38">
        <v>24</v>
      </c>
      <c r="M23" s="38">
        <v>29</v>
      </c>
      <c r="N23" s="166">
        <v>100</v>
      </c>
    </row>
    <row r="24" spans="1:14" s="39" customFormat="1" ht="19.5" customHeight="1">
      <c r="A24" s="46" t="s">
        <v>80</v>
      </c>
      <c r="B24" s="46"/>
      <c r="C24" s="173" t="s">
        <v>165</v>
      </c>
      <c r="D24" s="104" t="s">
        <v>12</v>
      </c>
      <c r="E24" s="34" t="s">
        <v>230</v>
      </c>
      <c r="F24" s="34" t="s">
        <v>224</v>
      </c>
      <c r="G24" s="66">
        <v>91.43</v>
      </c>
      <c r="H24" s="68" t="s">
        <v>8</v>
      </c>
      <c r="I24" s="65" t="s">
        <v>166</v>
      </c>
      <c r="J24" s="102" t="s">
        <v>7</v>
      </c>
      <c r="L24" s="38">
        <v>16</v>
      </c>
      <c r="M24" s="38">
        <v>26</v>
      </c>
      <c r="N24" s="166">
        <v>100</v>
      </c>
    </row>
    <row r="25" spans="1:14" s="39" customFormat="1" ht="19.5" customHeight="1">
      <c r="A25" s="46" t="s">
        <v>81</v>
      </c>
      <c r="B25" s="38"/>
      <c r="C25" s="42" t="s">
        <v>181</v>
      </c>
      <c r="D25" s="102" t="s">
        <v>11</v>
      </c>
      <c r="E25" s="34" t="s">
        <v>234</v>
      </c>
      <c r="F25" s="34" t="s">
        <v>235</v>
      </c>
      <c r="G25" s="66">
        <v>75.86</v>
      </c>
      <c r="H25" s="68" t="s">
        <v>8</v>
      </c>
      <c r="I25" s="65" t="s">
        <v>182</v>
      </c>
      <c r="J25" s="102" t="s">
        <v>12</v>
      </c>
      <c r="L25" s="38">
        <v>35</v>
      </c>
      <c r="M25" s="38">
        <v>30</v>
      </c>
      <c r="N25" s="166">
        <v>100</v>
      </c>
    </row>
    <row r="26" spans="1:14" s="39" customFormat="1" ht="19.5" customHeight="1">
      <c r="A26" s="46" t="s">
        <v>82</v>
      </c>
      <c r="B26" s="38"/>
      <c r="C26" s="65" t="s">
        <v>183</v>
      </c>
      <c r="D26" s="102" t="s">
        <v>11</v>
      </c>
      <c r="E26" s="34" t="s">
        <v>209</v>
      </c>
      <c r="F26" s="34" t="s">
        <v>229</v>
      </c>
      <c r="G26" s="66">
        <v>100</v>
      </c>
      <c r="H26" s="68" t="s">
        <v>8</v>
      </c>
      <c r="I26" s="41" t="s">
        <v>184</v>
      </c>
      <c r="J26" s="75" t="s">
        <v>13</v>
      </c>
      <c r="L26" s="38">
        <v>53</v>
      </c>
      <c r="M26" s="38">
        <v>27</v>
      </c>
      <c r="N26" s="166">
        <v>94.64</v>
      </c>
    </row>
    <row r="27" spans="1:14" ht="19.5" customHeight="1">
      <c r="A27" s="38" t="s">
        <v>101</v>
      </c>
      <c r="B27" s="49"/>
      <c r="C27" s="65" t="s">
        <v>171</v>
      </c>
      <c r="D27" s="102" t="s">
        <v>7</v>
      </c>
      <c r="E27" s="34" t="s">
        <v>221</v>
      </c>
      <c r="F27" s="34" t="s">
        <v>237</v>
      </c>
      <c r="G27" s="66">
        <v>100</v>
      </c>
      <c r="H27" s="34" t="s">
        <v>8</v>
      </c>
      <c r="I27" s="42" t="s">
        <v>207</v>
      </c>
      <c r="J27" s="102" t="s">
        <v>11</v>
      </c>
      <c r="L27" s="38">
        <v>26</v>
      </c>
      <c r="M27" s="38">
        <v>33</v>
      </c>
      <c r="N27" s="166">
        <v>89.66</v>
      </c>
    </row>
    <row r="28" ht="19.5" customHeight="1">
      <c r="B28" s="49"/>
    </row>
    <row r="29" ht="19.5" customHeight="1"/>
    <row r="30" ht="19.5" customHeight="1">
      <c r="C30" s="87" t="s">
        <v>106</v>
      </c>
    </row>
    <row r="31" spans="1:17" s="39" customFormat="1" ht="19.5" customHeight="1" thickBot="1">
      <c r="A31" s="45" t="s">
        <v>3</v>
      </c>
      <c r="B31" s="45"/>
      <c r="C31" s="45" t="s">
        <v>6</v>
      </c>
      <c r="D31" s="101" t="s">
        <v>5</v>
      </c>
      <c r="E31" s="35" t="s">
        <v>55</v>
      </c>
      <c r="F31" s="35" t="s">
        <v>56</v>
      </c>
      <c r="G31" s="67" t="s">
        <v>46</v>
      </c>
      <c r="H31" s="35"/>
      <c r="I31" s="45" t="s">
        <v>6</v>
      </c>
      <c r="J31" s="101" t="s">
        <v>5</v>
      </c>
      <c r="L31" s="51" t="s">
        <v>55</v>
      </c>
      <c r="M31" s="51" t="s">
        <v>56</v>
      </c>
      <c r="N31" s="165" t="s">
        <v>46</v>
      </c>
      <c r="P31" s="65"/>
      <c r="Q31" s="43"/>
    </row>
    <row r="32" spans="1:17" s="39" customFormat="1" ht="19.5" customHeight="1">
      <c r="A32" s="46" t="s">
        <v>79</v>
      </c>
      <c r="B32" s="38"/>
      <c r="E32" s="34"/>
      <c r="F32" s="34"/>
      <c r="G32" s="66"/>
      <c r="H32" s="68" t="s">
        <v>8</v>
      </c>
      <c r="L32" s="38"/>
      <c r="M32" s="38"/>
      <c r="N32" s="166"/>
      <c r="P32" s="65"/>
      <c r="Q32" s="43"/>
    </row>
    <row r="33" spans="1:17" s="39" customFormat="1" ht="19.5" customHeight="1">
      <c r="A33" s="46" t="s">
        <v>80</v>
      </c>
      <c r="B33" s="38"/>
      <c r="E33" s="34"/>
      <c r="F33" s="34"/>
      <c r="G33" s="66"/>
      <c r="H33" s="68" t="s">
        <v>8</v>
      </c>
      <c r="L33" s="38"/>
      <c r="M33" s="38"/>
      <c r="N33" s="166"/>
      <c r="P33" s="65"/>
      <c r="Q33" s="43"/>
    </row>
    <row r="34" spans="1:17" s="39" customFormat="1" ht="19.5" customHeight="1">
      <c r="A34" s="46" t="s">
        <v>81</v>
      </c>
      <c r="B34" s="38"/>
      <c r="C34" s="39" t="s">
        <v>189</v>
      </c>
      <c r="D34" s="75" t="s">
        <v>11</v>
      </c>
      <c r="E34" s="34" t="s">
        <v>209</v>
      </c>
      <c r="F34" s="34" t="s">
        <v>239</v>
      </c>
      <c r="G34" s="66">
        <v>100</v>
      </c>
      <c r="H34" s="68" t="s">
        <v>8</v>
      </c>
      <c r="I34" s="41" t="s">
        <v>190</v>
      </c>
      <c r="J34" s="75" t="s">
        <v>10</v>
      </c>
      <c r="L34" s="38">
        <v>20</v>
      </c>
      <c r="M34" s="38">
        <v>23</v>
      </c>
      <c r="N34" s="166">
        <v>83.33</v>
      </c>
      <c r="P34" s="65"/>
      <c r="Q34" s="43"/>
    </row>
    <row r="35" spans="1:17" s="39" customFormat="1" ht="19.5" customHeight="1">
      <c r="A35" s="46" t="s">
        <v>82</v>
      </c>
      <c r="B35" s="38"/>
      <c r="C35" s="65" t="s">
        <v>197</v>
      </c>
      <c r="D35" s="75" t="s">
        <v>12</v>
      </c>
      <c r="E35" s="34" t="s">
        <v>208</v>
      </c>
      <c r="F35" s="34" t="s">
        <v>210</v>
      </c>
      <c r="G35" s="66">
        <v>100</v>
      </c>
      <c r="H35" s="68" t="s">
        <v>8</v>
      </c>
      <c r="I35" s="41" t="s">
        <v>198</v>
      </c>
      <c r="J35" s="75" t="s">
        <v>44</v>
      </c>
      <c r="L35" s="38">
        <v>44</v>
      </c>
      <c r="M35" s="38">
        <v>20</v>
      </c>
      <c r="N35" s="166">
        <v>68.75</v>
      </c>
      <c r="P35" s="65"/>
      <c r="Q35" s="43"/>
    </row>
    <row r="36" spans="1:14" ht="19.5" customHeight="1">
      <c r="A36" s="38" t="s">
        <v>101</v>
      </c>
      <c r="B36" s="49"/>
      <c r="C36" s="41" t="s">
        <v>193</v>
      </c>
      <c r="D36" s="75" t="s">
        <v>11</v>
      </c>
      <c r="E36" s="34" t="s">
        <v>229</v>
      </c>
      <c r="F36" s="34" t="s">
        <v>238</v>
      </c>
      <c r="G36" s="66">
        <v>93.1</v>
      </c>
      <c r="H36" s="34" t="s">
        <v>8</v>
      </c>
      <c r="I36" s="39" t="s">
        <v>194</v>
      </c>
      <c r="J36" s="75" t="s">
        <v>9</v>
      </c>
      <c r="L36" s="38">
        <v>48</v>
      </c>
      <c r="M36" s="38">
        <v>34</v>
      </c>
      <c r="N36" s="166">
        <v>100</v>
      </c>
    </row>
    <row r="37" ht="19.5" customHeight="1"/>
    <row r="38" ht="19.5" customHeight="1"/>
    <row r="39" ht="18.75">
      <c r="C39" s="87" t="s">
        <v>107</v>
      </c>
    </row>
    <row r="40" spans="1:14" ht="19.5" thickBot="1">
      <c r="A40" s="45" t="s">
        <v>3</v>
      </c>
      <c r="B40" s="45"/>
      <c r="C40" s="45" t="s">
        <v>6</v>
      </c>
      <c r="D40" s="101" t="s">
        <v>5</v>
      </c>
      <c r="E40" s="35" t="s">
        <v>55</v>
      </c>
      <c r="F40" s="35" t="s">
        <v>56</v>
      </c>
      <c r="G40" s="67" t="s">
        <v>46</v>
      </c>
      <c r="H40" s="35"/>
      <c r="I40" s="45" t="s">
        <v>6</v>
      </c>
      <c r="J40" s="101" t="s">
        <v>5</v>
      </c>
      <c r="K40" s="39"/>
      <c r="L40" s="51" t="s">
        <v>55</v>
      </c>
      <c r="M40" s="51" t="s">
        <v>56</v>
      </c>
      <c r="N40" s="165" t="s">
        <v>46</v>
      </c>
    </row>
    <row r="41" spans="1:14" ht="18.75">
      <c r="A41" s="46" t="s">
        <v>79</v>
      </c>
      <c r="C41" s="41" t="s">
        <v>195</v>
      </c>
      <c r="D41" s="75" t="s">
        <v>11</v>
      </c>
      <c r="E41" s="34" t="s">
        <v>209</v>
      </c>
      <c r="F41" s="34" t="s">
        <v>230</v>
      </c>
      <c r="G41" s="167">
        <v>100</v>
      </c>
      <c r="H41" s="68" t="s">
        <v>8</v>
      </c>
      <c r="I41" s="39" t="s">
        <v>196</v>
      </c>
      <c r="J41" s="75" t="s">
        <v>12</v>
      </c>
      <c r="K41" s="39"/>
      <c r="L41" s="38">
        <v>35</v>
      </c>
      <c r="M41" s="38">
        <v>32</v>
      </c>
      <c r="N41" s="166">
        <v>100</v>
      </c>
    </row>
    <row r="42" spans="1:14" ht="18.75">
      <c r="A42" s="46" t="s">
        <v>80</v>
      </c>
      <c r="C42" s="39" t="s">
        <v>191</v>
      </c>
      <c r="D42" s="102" t="s">
        <v>12</v>
      </c>
      <c r="E42" s="34" t="s">
        <v>208</v>
      </c>
      <c r="F42" s="34" t="s">
        <v>229</v>
      </c>
      <c r="G42" s="66">
        <v>100</v>
      </c>
      <c r="H42" s="68" t="s">
        <v>8</v>
      </c>
      <c r="I42" s="41" t="s">
        <v>192</v>
      </c>
      <c r="J42" s="75" t="s">
        <v>7</v>
      </c>
      <c r="K42" s="39"/>
      <c r="L42" s="38">
        <v>13</v>
      </c>
      <c r="M42" s="38">
        <v>27</v>
      </c>
      <c r="N42" s="166">
        <v>81.25</v>
      </c>
    </row>
    <row r="43" spans="1:15" ht="18.75">
      <c r="A43" s="46" t="s">
        <v>81</v>
      </c>
      <c r="C43" s="39" t="s">
        <v>199</v>
      </c>
      <c r="D43" s="75" t="s">
        <v>11</v>
      </c>
      <c r="H43" s="68" t="s">
        <v>8</v>
      </c>
      <c r="I43" s="41" t="s">
        <v>200</v>
      </c>
      <c r="J43" s="75" t="s">
        <v>10</v>
      </c>
      <c r="K43" s="39"/>
      <c r="L43" s="38"/>
      <c r="M43" s="38"/>
      <c r="N43" s="166"/>
      <c r="O43" s="40" t="s">
        <v>232</v>
      </c>
    </row>
    <row r="44" spans="1:15" ht="18.75">
      <c r="A44" s="46" t="s">
        <v>82</v>
      </c>
      <c r="C44" s="39" t="s">
        <v>201</v>
      </c>
      <c r="D44" s="75" t="s">
        <v>10</v>
      </c>
      <c r="E44" s="34" t="s">
        <v>245</v>
      </c>
      <c r="F44" s="34" t="s">
        <v>238</v>
      </c>
      <c r="G44" s="66">
        <v>100</v>
      </c>
      <c r="H44" s="68" t="s">
        <v>8</v>
      </c>
      <c r="I44" s="41" t="s">
        <v>202</v>
      </c>
      <c r="J44" s="75" t="s">
        <v>10</v>
      </c>
      <c r="K44" s="39"/>
      <c r="L44" s="38">
        <v>19</v>
      </c>
      <c r="M44" s="38">
        <v>34</v>
      </c>
      <c r="N44" s="166">
        <v>79.17</v>
      </c>
      <c r="O44" s="40" t="s">
        <v>233</v>
      </c>
    </row>
    <row r="45" spans="1:14" ht="18.75">
      <c r="A45" s="38" t="s">
        <v>101</v>
      </c>
      <c r="B45" s="49"/>
      <c r="C45" s="39" t="s">
        <v>185</v>
      </c>
      <c r="D45" s="75" t="s">
        <v>13</v>
      </c>
      <c r="E45" s="34" t="s">
        <v>220</v>
      </c>
      <c r="F45" s="34" t="s">
        <v>234</v>
      </c>
      <c r="G45" s="66">
        <v>100</v>
      </c>
      <c r="H45" s="34" t="s">
        <v>8</v>
      </c>
      <c r="I45" s="41" t="s">
        <v>186</v>
      </c>
      <c r="J45" s="75" t="s">
        <v>133</v>
      </c>
      <c r="L45" s="50">
        <v>58</v>
      </c>
      <c r="M45" s="50">
        <v>22</v>
      </c>
      <c r="N45" s="164">
        <v>80.56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27">
      <selection activeCell="E50" sqref="E50"/>
    </sheetView>
  </sheetViews>
  <sheetFormatPr defaultColWidth="9.140625" defaultRowHeight="12.75"/>
  <cols>
    <col min="1" max="1" width="30.00390625" style="147" customWidth="1"/>
    <col min="2" max="4" width="9.140625" style="147" customWidth="1"/>
    <col min="5" max="5" width="9.140625" style="159" customWidth="1"/>
    <col min="6" max="7" width="9.140625" style="147" customWidth="1"/>
    <col min="8" max="8" width="9.140625" style="159" customWidth="1"/>
    <col min="9" max="10" width="9.140625" style="147" customWidth="1"/>
    <col min="11" max="11" width="9.140625" style="159" customWidth="1"/>
    <col min="12" max="13" width="9.140625" style="147" customWidth="1"/>
    <col min="14" max="14" width="9.140625" style="159" customWidth="1"/>
    <col min="15" max="16" width="9.140625" style="147" customWidth="1"/>
    <col min="17" max="17" width="9.140625" style="160" customWidth="1"/>
    <col min="18" max="18" width="9.140625" style="161" customWidth="1"/>
    <col min="19" max="16384" width="9.140625" style="147" customWidth="1"/>
  </cols>
  <sheetData>
    <row r="1" spans="2:18" ht="12.75">
      <c r="B1" s="148" t="s">
        <v>141</v>
      </c>
      <c r="C1" s="148" t="s">
        <v>157</v>
      </c>
      <c r="D1" s="148"/>
      <c r="E1" s="149"/>
      <c r="F1" s="148" t="s">
        <v>158</v>
      </c>
      <c r="G1" s="148"/>
      <c r="H1" s="149"/>
      <c r="I1" s="148" t="s">
        <v>159</v>
      </c>
      <c r="J1" s="148"/>
      <c r="K1" s="149"/>
      <c r="L1" s="148" t="s">
        <v>160</v>
      </c>
      <c r="M1" s="148"/>
      <c r="N1" s="149"/>
      <c r="O1" s="148" t="s">
        <v>161</v>
      </c>
      <c r="P1" s="148"/>
      <c r="Q1" s="150"/>
      <c r="R1" s="151"/>
    </row>
    <row r="2" spans="2:18" ht="12.75">
      <c r="B2" s="148" t="s">
        <v>142</v>
      </c>
      <c r="C2" s="148" t="s">
        <v>72</v>
      </c>
      <c r="D2" s="148" t="s">
        <v>73</v>
      </c>
      <c r="E2" s="149" t="s">
        <v>74</v>
      </c>
      <c r="F2" s="148" t="s">
        <v>72</v>
      </c>
      <c r="G2" s="148" t="s">
        <v>73</v>
      </c>
      <c r="H2" s="149" t="s">
        <v>74</v>
      </c>
      <c r="I2" s="148" t="s">
        <v>72</v>
      </c>
      <c r="J2" s="148" t="s">
        <v>73</v>
      </c>
      <c r="K2" s="149" t="s">
        <v>74</v>
      </c>
      <c r="L2" s="148" t="s">
        <v>72</v>
      </c>
      <c r="M2" s="148" t="s">
        <v>73</v>
      </c>
      <c r="N2" s="149" t="s">
        <v>74</v>
      </c>
      <c r="O2" s="148" t="s">
        <v>72</v>
      </c>
      <c r="P2" s="148" t="s">
        <v>73</v>
      </c>
      <c r="Q2" s="149" t="s">
        <v>74</v>
      </c>
      <c r="R2" s="152" t="s">
        <v>75</v>
      </c>
    </row>
    <row r="3" spans="1:18" ht="18">
      <c r="A3" s="153" t="s">
        <v>143</v>
      </c>
      <c r="B3" s="154">
        <v>1.27</v>
      </c>
      <c r="C3" s="147">
        <v>22</v>
      </c>
      <c r="D3" s="147">
        <v>30</v>
      </c>
      <c r="E3" s="155">
        <f aca="true" t="shared" si="0" ref="E3:E59">C3/D3</f>
        <v>0.7333333333333333</v>
      </c>
      <c r="H3" s="155" t="e">
        <f aca="true" t="shared" si="1" ref="H3:H35">F3/G3</f>
        <v>#DIV/0!</v>
      </c>
      <c r="K3" s="155" t="e">
        <f aca="true" t="shared" si="2" ref="K3:K59">I3/J3</f>
        <v>#DIV/0!</v>
      </c>
      <c r="N3" s="155" t="e">
        <f aca="true" t="shared" si="3" ref="N3:N59">L3/M3</f>
        <v>#DIV/0!</v>
      </c>
      <c r="Q3" s="156" t="e">
        <f aca="true" t="shared" si="4" ref="Q3:Q59">O3/P3</f>
        <v>#DIV/0!</v>
      </c>
      <c r="R3" s="151">
        <f>SUM(C3,F3,I3,L3,O3)/SUM(D3,G3,J3,M3,P3)</f>
        <v>0.7333333333333333</v>
      </c>
    </row>
    <row r="4" spans="1:18" ht="18">
      <c r="A4" s="157" t="s">
        <v>22</v>
      </c>
      <c r="B4" s="158">
        <v>1.48</v>
      </c>
      <c r="C4" s="147">
        <v>29</v>
      </c>
      <c r="D4" s="147">
        <v>34</v>
      </c>
      <c r="E4" s="155">
        <f t="shared" si="0"/>
        <v>0.8529411764705882</v>
      </c>
      <c r="F4" s="147">
        <v>25</v>
      </c>
      <c r="G4" s="147">
        <v>23</v>
      </c>
      <c r="H4" s="155">
        <f t="shared" si="1"/>
        <v>1.0869565217391304</v>
      </c>
      <c r="I4" s="147">
        <v>29</v>
      </c>
      <c r="J4" s="147">
        <v>28</v>
      </c>
      <c r="K4" s="155">
        <f t="shared" si="2"/>
        <v>1.0357142857142858</v>
      </c>
      <c r="L4" s="147">
        <v>22</v>
      </c>
      <c r="M4" s="147">
        <v>30</v>
      </c>
      <c r="N4" s="155">
        <f t="shared" si="3"/>
        <v>0.7333333333333333</v>
      </c>
      <c r="O4" s="147">
        <v>23</v>
      </c>
      <c r="P4" s="147">
        <v>23</v>
      </c>
      <c r="Q4" s="156">
        <f t="shared" si="4"/>
        <v>1</v>
      </c>
      <c r="R4" s="151">
        <f>SUM(C4,F4,I4,L4,O4)/SUM(D4,G4,J4,M4,P4)</f>
        <v>0.927536231884058</v>
      </c>
    </row>
    <row r="5" spans="1:18" ht="18">
      <c r="A5" s="157" t="s">
        <v>91</v>
      </c>
      <c r="C5" s="147">
        <v>15</v>
      </c>
      <c r="D5" s="147">
        <v>59</v>
      </c>
      <c r="E5" s="155">
        <f t="shared" si="0"/>
        <v>0.2542372881355932</v>
      </c>
      <c r="H5" s="155" t="e">
        <f t="shared" si="1"/>
        <v>#DIV/0!</v>
      </c>
      <c r="K5" s="155" t="e">
        <f t="shared" si="2"/>
        <v>#DIV/0!</v>
      </c>
      <c r="N5" s="155" t="e">
        <f t="shared" si="3"/>
        <v>#DIV/0!</v>
      </c>
      <c r="Q5" s="156" t="e">
        <f t="shared" si="4"/>
        <v>#DIV/0!</v>
      </c>
      <c r="R5" s="151">
        <f aca="true" t="shared" si="5" ref="R5:R59">SUM(C5,F5,I5,L5,O5)/SUM(D5,G5,J5,M5,P5)</f>
        <v>0.2542372881355932</v>
      </c>
    </row>
    <row r="6" spans="1:18" ht="18">
      <c r="A6" s="157" t="s">
        <v>242</v>
      </c>
      <c r="C6" s="147">
        <v>23</v>
      </c>
      <c r="D6" s="147">
        <v>26</v>
      </c>
      <c r="E6" s="155">
        <f>C6/D6</f>
        <v>0.8846153846153846</v>
      </c>
      <c r="F6" s="147">
        <v>35</v>
      </c>
      <c r="G6" s="147">
        <v>33</v>
      </c>
      <c r="H6" s="155">
        <f t="shared" si="1"/>
        <v>1.0606060606060606</v>
      </c>
      <c r="K6" s="155" t="e">
        <f t="shared" si="2"/>
        <v>#DIV/0!</v>
      </c>
      <c r="N6" s="155" t="e">
        <f t="shared" si="3"/>
        <v>#DIV/0!</v>
      </c>
      <c r="Q6" s="170" t="e">
        <f t="shared" si="4"/>
        <v>#DIV/0!</v>
      </c>
      <c r="R6" s="151">
        <f t="shared" si="5"/>
        <v>0.9830508474576272</v>
      </c>
    </row>
    <row r="7" spans="1:18" ht="18">
      <c r="A7" s="157" t="s">
        <v>23</v>
      </c>
      <c r="B7" s="158">
        <v>2.5</v>
      </c>
      <c r="C7" s="147">
        <v>56</v>
      </c>
      <c r="D7" s="147">
        <v>29</v>
      </c>
      <c r="E7" s="155">
        <f t="shared" si="0"/>
        <v>1.9310344827586208</v>
      </c>
      <c r="F7" s="147">
        <v>54</v>
      </c>
      <c r="G7" s="147">
        <v>30</v>
      </c>
      <c r="H7" s="155">
        <f t="shared" si="1"/>
        <v>1.8</v>
      </c>
      <c r="I7" s="147">
        <v>56</v>
      </c>
      <c r="J7" s="147">
        <v>26</v>
      </c>
      <c r="K7" s="155">
        <f t="shared" si="2"/>
        <v>2.1538461538461537</v>
      </c>
      <c r="L7" s="147">
        <v>53</v>
      </c>
      <c r="M7" s="147">
        <v>38</v>
      </c>
      <c r="N7" s="155">
        <f t="shared" si="3"/>
        <v>1.394736842105263</v>
      </c>
      <c r="Q7" s="156" t="e">
        <f t="shared" si="4"/>
        <v>#DIV/0!</v>
      </c>
      <c r="R7" s="151">
        <f>SUM(C7,F7,I7,L7,O7)/SUM(D7,G7,J7,M7,P7)</f>
        <v>1.7804878048780488</v>
      </c>
    </row>
    <row r="8" spans="1:18" ht="18">
      <c r="A8" s="157" t="s">
        <v>24</v>
      </c>
      <c r="B8" s="158">
        <v>2</v>
      </c>
      <c r="C8" s="147">
        <v>35</v>
      </c>
      <c r="D8" s="147">
        <v>38</v>
      </c>
      <c r="E8" s="155">
        <f t="shared" si="0"/>
        <v>0.9210526315789473</v>
      </c>
      <c r="F8" s="147">
        <v>35</v>
      </c>
      <c r="G8" s="147">
        <v>21</v>
      </c>
      <c r="H8" s="155">
        <f t="shared" si="1"/>
        <v>1.6666666666666667</v>
      </c>
      <c r="I8" s="147">
        <v>35</v>
      </c>
      <c r="J8" s="147">
        <v>26</v>
      </c>
      <c r="K8" s="155">
        <f t="shared" si="2"/>
        <v>1.3461538461538463</v>
      </c>
      <c r="N8" s="155" t="e">
        <f t="shared" si="3"/>
        <v>#DIV/0!</v>
      </c>
      <c r="Q8" s="156" t="e">
        <f t="shared" si="4"/>
        <v>#DIV/0!</v>
      </c>
      <c r="R8" s="151">
        <f t="shared" si="5"/>
        <v>1.2352941176470589</v>
      </c>
    </row>
    <row r="9" spans="1:18" ht="18">
      <c r="A9" s="157" t="s">
        <v>102</v>
      </c>
      <c r="B9" s="158">
        <v>1.55</v>
      </c>
      <c r="C9" s="147">
        <v>29</v>
      </c>
      <c r="D9" s="147">
        <v>28</v>
      </c>
      <c r="E9" s="155">
        <f t="shared" si="0"/>
        <v>1.0357142857142858</v>
      </c>
      <c r="F9" s="147">
        <v>29</v>
      </c>
      <c r="G9" s="147">
        <v>47</v>
      </c>
      <c r="H9" s="155">
        <f t="shared" si="1"/>
        <v>0.6170212765957447</v>
      </c>
      <c r="I9" s="147">
        <v>29</v>
      </c>
      <c r="J9" s="147">
        <v>27</v>
      </c>
      <c r="K9" s="155">
        <f t="shared" si="2"/>
        <v>1.0740740740740742</v>
      </c>
      <c r="N9" s="155" t="e">
        <f t="shared" si="3"/>
        <v>#DIV/0!</v>
      </c>
      <c r="Q9" s="156" t="e">
        <f t="shared" si="4"/>
        <v>#DIV/0!</v>
      </c>
      <c r="R9" s="151">
        <f t="shared" si="5"/>
        <v>0.8529411764705882</v>
      </c>
    </row>
    <row r="10" spans="1:18" ht="18">
      <c r="A10" s="157" t="s">
        <v>144</v>
      </c>
      <c r="B10" s="158">
        <v>3.5</v>
      </c>
      <c r="C10" s="147">
        <v>40</v>
      </c>
      <c r="D10" s="147">
        <v>14</v>
      </c>
      <c r="E10" s="155">
        <f t="shared" si="0"/>
        <v>2.857142857142857</v>
      </c>
      <c r="H10" s="155" t="e">
        <f t="shared" si="1"/>
        <v>#DIV/0!</v>
      </c>
      <c r="K10" s="155" t="e">
        <f t="shared" si="2"/>
        <v>#DIV/0!</v>
      </c>
      <c r="N10" s="155" t="e">
        <f t="shared" si="3"/>
        <v>#DIV/0!</v>
      </c>
      <c r="Q10" s="156" t="e">
        <f t="shared" si="4"/>
        <v>#DIV/0!</v>
      </c>
      <c r="R10" s="151">
        <f t="shared" si="5"/>
        <v>2.857142857142857</v>
      </c>
    </row>
    <row r="11" spans="1:18" ht="18">
      <c r="A11" s="157" t="s">
        <v>25</v>
      </c>
      <c r="B11" s="158">
        <v>1.4</v>
      </c>
      <c r="C11" s="147">
        <v>27</v>
      </c>
      <c r="D11" s="147">
        <v>29</v>
      </c>
      <c r="E11" s="155">
        <f t="shared" si="0"/>
        <v>0.9310344827586207</v>
      </c>
      <c r="F11" s="147">
        <v>29</v>
      </c>
      <c r="G11" s="147">
        <v>44</v>
      </c>
      <c r="H11" s="155">
        <f t="shared" si="1"/>
        <v>0.6590909090909091</v>
      </c>
      <c r="I11" s="147">
        <v>29</v>
      </c>
      <c r="J11" s="147">
        <v>23</v>
      </c>
      <c r="K11" s="155">
        <f t="shared" si="2"/>
        <v>1.2608695652173914</v>
      </c>
      <c r="L11" s="147">
        <v>29</v>
      </c>
      <c r="M11" s="147">
        <v>20</v>
      </c>
      <c r="N11" s="155">
        <f t="shared" si="3"/>
        <v>1.45</v>
      </c>
      <c r="O11" s="147">
        <v>26</v>
      </c>
      <c r="P11" s="147">
        <v>30</v>
      </c>
      <c r="Q11" s="156">
        <f t="shared" si="4"/>
        <v>0.8666666666666667</v>
      </c>
      <c r="R11" s="151">
        <f t="shared" si="5"/>
        <v>0.958904109589041</v>
      </c>
    </row>
    <row r="12" spans="1:18" ht="18">
      <c r="A12" s="157" t="s">
        <v>145</v>
      </c>
      <c r="B12" s="158" t="s">
        <v>146</v>
      </c>
      <c r="C12" s="147">
        <v>9</v>
      </c>
      <c r="D12" s="147">
        <v>22</v>
      </c>
      <c r="E12" s="155">
        <f t="shared" si="0"/>
        <v>0.4090909090909091</v>
      </c>
      <c r="F12" s="147">
        <v>14</v>
      </c>
      <c r="G12" s="147">
        <v>30</v>
      </c>
      <c r="H12" s="155">
        <f t="shared" si="1"/>
        <v>0.4666666666666667</v>
      </c>
      <c r="K12" s="155" t="e">
        <f t="shared" si="2"/>
        <v>#DIV/0!</v>
      </c>
      <c r="N12" s="155" t="e">
        <f t="shared" si="3"/>
        <v>#DIV/0!</v>
      </c>
      <c r="Q12" s="156" t="e">
        <f t="shared" si="4"/>
        <v>#DIV/0!</v>
      </c>
      <c r="R12" s="151">
        <f t="shared" si="5"/>
        <v>0.4423076923076923</v>
      </c>
    </row>
    <row r="13" spans="1:18" ht="18">
      <c r="A13" s="157" t="s">
        <v>39</v>
      </c>
      <c r="B13" s="158">
        <v>0.7</v>
      </c>
      <c r="C13" s="147">
        <v>16</v>
      </c>
      <c r="D13" s="147">
        <v>33</v>
      </c>
      <c r="E13" s="155">
        <f t="shared" si="0"/>
        <v>0.48484848484848486</v>
      </c>
      <c r="F13" s="147">
        <v>16</v>
      </c>
      <c r="G13" s="147">
        <v>41</v>
      </c>
      <c r="H13" s="155">
        <f t="shared" si="1"/>
        <v>0.3902439024390244</v>
      </c>
      <c r="I13" s="147">
        <v>14</v>
      </c>
      <c r="J13" s="147">
        <v>49</v>
      </c>
      <c r="K13" s="155">
        <f t="shared" si="2"/>
        <v>0.2857142857142857</v>
      </c>
      <c r="N13" s="155" t="e">
        <f t="shared" si="3"/>
        <v>#DIV/0!</v>
      </c>
      <c r="Q13" s="156" t="e">
        <f t="shared" si="4"/>
        <v>#DIV/0!</v>
      </c>
      <c r="R13" s="151">
        <f t="shared" si="5"/>
        <v>0.37398373983739835</v>
      </c>
    </row>
    <row r="14" spans="1:18" ht="18">
      <c r="A14" s="157" t="s">
        <v>41</v>
      </c>
      <c r="B14" s="158">
        <v>1.88</v>
      </c>
      <c r="C14" s="147">
        <v>35</v>
      </c>
      <c r="D14" s="147">
        <v>27</v>
      </c>
      <c r="E14" s="155">
        <f t="shared" si="0"/>
        <v>1.2962962962962963</v>
      </c>
      <c r="F14" s="147">
        <v>33</v>
      </c>
      <c r="G14" s="147">
        <v>41</v>
      </c>
      <c r="H14" s="155">
        <f t="shared" si="1"/>
        <v>0.8048780487804879</v>
      </c>
      <c r="K14" s="155" t="e">
        <f t="shared" si="2"/>
        <v>#DIV/0!</v>
      </c>
      <c r="N14" s="155" t="e">
        <f t="shared" si="3"/>
        <v>#DIV/0!</v>
      </c>
      <c r="Q14" s="156" t="e">
        <f t="shared" si="4"/>
        <v>#DIV/0!</v>
      </c>
      <c r="R14" s="151">
        <f t="shared" si="5"/>
        <v>1</v>
      </c>
    </row>
    <row r="15" spans="1:18" ht="18">
      <c r="A15" s="157" t="s">
        <v>40</v>
      </c>
      <c r="B15" s="158">
        <v>1.5</v>
      </c>
      <c r="C15" s="147">
        <v>29</v>
      </c>
      <c r="D15" s="147">
        <v>14</v>
      </c>
      <c r="E15" s="155">
        <f t="shared" si="0"/>
        <v>2.0714285714285716</v>
      </c>
      <c r="F15" s="147">
        <v>35</v>
      </c>
      <c r="G15" s="147">
        <v>45</v>
      </c>
      <c r="H15" s="155">
        <f t="shared" si="1"/>
        <v>0.7777777777777778</v>
      </c>
      <c r="K15" s="155" t="e">
        <f t="shared" si="2"/>
        <v>#DIV/0!</v>
      </c>
      <c r="N15" s="155" t="e">
        <f t="shared" si="3"/>
        <v>#DIV/0!</v>
      </c>
      <c r="Q15" s="156" t="e">
        <f t="shared" si="4"/>
        <v>#DIV/0!</v>
      </c>
      <c r="R15" s="151">
        <f t="shared" si="5"/>
        <v>1.0847457627118644</v>
      </c>
    </row>
    <row r="16" spans="1:18" ht="18">
      <c r="A16" s="157" t="s">
        <v>147</v>
      </c>
      <c r="B16" s="158">
        <v>0.9</v>
      </c>
      <c r="C16" s="147">
        <v>16</v>
      </c>
      <c r="D16" s="147">
        <v>40</v>
      </c>
      <c r="E16" s="155">
        <f t="shared" si="0"/>
        <v>0.4</v>
      </c>
      <c r="F16" s="147">
        <v>11</v>
      </c>
      <c r="G16" s="147">
        <v>43</v>
      </c>
      <c r="H16" s="155">
        <f t="shared" si="1"/>
        <v>0.2558139534883721</v>
      </c>
      <c r="K16" s="155" t="e">
        <f t="shared" si="2"/>
        <v>#DIV/0!</v>
      </c>
      <c r="N16" s="155" t="e">
        <f t="shared" si="3"/>
        <v>#DIV/0!</v>
      </c>
      <c r="Q16" s="156" t="e">
        <f t="shared" si="4"/>
        <v>#DIV/0!</v>
      </c>
      <c r="R16" s="151">
        <f t="shared" si="5"/>
        <v>0.3253012048192771</v>
      </c>
    </row>
    <row r="17" spans="1:18" ht="18">
      <c r="A17" s="157" t="s">
        <v>61</v>
      </c>
      <c r="B17" s="158" t="s">
        <v>148</v>
      </c>
      <c r="C17" s="147">
        <v>53</v>
      </c>
      <c r="D17" s="147">
        <v>27</v>
      </c>
      <c r="E17" s="155">
        <f t="shared" si="0"/>
        <v>1.962962962962963</v>
      </c>
      <c r="F17" s="147">
        <v>52</v>
      </c>
      <c r="G17" s="147">
        <v>43</v>
      </c>
      <c r="H17" s="155">
        <f t="shared" si="1"/>
        <v>1.2093023255813953</v>
      </c>
      <c r="I17" s="147">
        <v>56</v>
      </c>
      <c r="J17" s="147">
        <v>40</v>
      </c>
      <c r="K17" s="155">
        <f t="shared" si="2"/>
        <v>1.4</v>
      </c>
      <c r="L17" s="147">
        <v>56</v>
      </c>
      <c r="M17" s="147">
        <v>33</v>
      </c>
      <c r="N17" s="155">
        <f t="shared" si="3"/>
        <v>1.696969696969697</v>
      </c>
      <c r="O17" s="147">
        <v>40</v>
      </c>
      <c r="P17" s="147">
        <v>21</v>
      </c>
      <c r="Q17" s="156">
        <f t="shared" si="4"/>
        <v>1.9047619047619047</v>
      </c>
      <c r="R17" s="151">
        <f t="shared" si="5"/>
        <v>1.5670731707317074</v>
      </c>
    </row>
    <row r="18" spans="1:18" ht="18">
      <c r="A18" s="157" t="s">
        <v>149</v>
      </c>
      <c r="B18" s="158"/>
      <c r="C18" s="147">
        <v>24</v>
      </c>
      <c r="D18" s="147">
        <v>44</v>
      </c>
      <c r="E18" s="155">
        <f t="shared" si="0"/>
        <v>0.5454545454545454</v>
      </c>
      <c r="F18" s="147">
        <v>24</v>
      </c>
      <c r="G18" s="147">
        <v>30</v>
      </c>
      <c r="H18" s="155">
        <f t="shared" si="1"/>
        <v>0.8</v>
      </c>
      <c r="I18" s="147">
        <v>29</v>
      </c>
      <c r="J18" s="147">
        <v>38</v>
      </c>
      <c r="K18" s="155">
        <f t="shared" si="2"/>
        <v>0.7631578947368421</v>
      </c>
      <c r="L18" s="147">
        <v>24</v>
      </c>
      <c r="M18" s="147">
        <v>22</v>
      </c>
      <c r="N18" s="155">
        <f t="shared" si="3"/>
        <v>1.0909090909090908</v>
      </c>
      <c r="Q18" s="155" t="e">
        <f t="shared" si="4"/>
        <v>#DIV/0!</v>
      </c>
      <c r="R18" s="151">
        <f t="shared" si="5"/>
        <v>0.753731343283582</v>
      </c>
    </row>
    <row r="19" spans="1:18" ht="18">
      <c r="A19" s="157" t="s">
        <v>45</v>
      </c>
      <c r="B19" s="158">
        <v>0.7</v>
      </c>
      <c r="C19" s="147">
        <v>13</v>
      </c>
      <c r="D19" s="147">
        <v>35</v>
      </c>
      <c r="E19" s="155">
        <f t="shared" si="0"/>
        <v>0.37142857142857144</v>
      </c>
      <c r="F19" s="147">
        <v>13</v>
      </c>
      <c r="G19" s="147">
        <v>41</v>
      </c>
      <c r="H19" s="155">
        <f t="shared" si="1"/>
        <v>0.3170731707317073</v>
      </c>
      <c r="K19" s="155" t="e">
        <f t="shared" si="2"/>
        <v>#DIV/0!</v>
      </c>
      <c r="N19" s="155" t="e">
        <f t="shared" si="3"/>
        <v>#DIV/0!</v>
      </c>
      <c r="Q19" s="156" t="e">
        <f t="shared" si="4"/>
        <v>#DIV/0!</v>
      </c>
      <c r="R19" s="151">
        <f t="shared" si="5"/>
        <v>0.34210526315789475</v>
      </c>
    </row>
    <row r="20" spans="1:18" ht="18">
      <c r="A20" s="157" t="s">
        <v>93</v>
      </c>
      <c r="B20" s="158"/>
      <c r="C20" s="147">
        <v>191</v>
      </c>
      <c r="D20" s="147">
        <v>35</v>
      </c>
      <c r="E20" s="155">
        <f t="shared" si="0"/>
        <v>5.457142857142857</v>
      </c>
      <c r="F20" s="147">
        <v>200</v>
      </c>
      <c r="G20" s="147">
        <v>30</v>
      </c>
      <c r="H20" s="155">
        <f t="shared" si="1"/>
        <v>6.666666666666667</v>
      </c>
      <c r="I20" s="147">
        <v>200</v>
      </c>
      <c r="J20" s="147">
        <v>23</v>
      </c>
      <c r="K20" s="155">
        <f t="shared" si="2"/>
        <v>8.695652173913043</v>
      </c>
      <c r="L20" s="147">
        <v>200</v>
      </c>
      <c r="M20" s="147">
        <v>24</v>
      </c>
      <c r="N20" s="155">
        <f t="shared" si="3"/>
        <v>8.333333333333334</v>
      </c>
      <c r="O20" s="147">
        <v>192</v>
      </c>
      <c r="P20" s="147">
        <v>25</v>
      </c>
      <c r="Q20" s="156">
        <f t="shared" si="4"/>
        <v>7.68</v>
      </c>
      <c r="R20" s="151">
        <f t="shared" si="5"/>
        <v>7.175182481751825</v>
      </c>
    </row>
    <row r="21" spans="1:18" ht="18">
      <c r="A21" s="157" t="s">
        <v>38</v>
      </c>
      <c r="B21" s="158">
        <v>2.1</v>
      </c>
      <c r="C21" s="147">
        <v>35</v>
      </c>
      <c r="D21" s="147">
        <v>22</v>
      </c>
      <c r="E21" s="155">
        <f t="shared" si="0"/>
        <v>1.5909090909090908</v>
      </c>
      <c r="F21" s="147">
        <v>35</v>
      </c>
      <c r="G21" s="147">
        <v>17</v>
      </c>
      <c r="H21" s="155">
        <f t="shared" si="1"/>
        <v>2.0588235294117645</v>
      </c>
      <c r="K21" s="155" t="e">
        <f t="shared" si="2"/>
        <v>#DIV/0!</v>
      </c>
      <c r="N21" s="155" t="e">
        <f t="shared" si="3"/>
        <v>#DIV/0!</v>
      </c>
      <c r="Q21" s="156" t="e">
        <f t="shared" si="4"/>
        <v>#DIV/0!</v>
      </c>
      <c r="R21" s="151">
        <f t="shared" si="5"/>
        <v>1.794871794871795</v>
      </c>
    </row>
    <row r="22" spans="1:18" ht="18">
      <c r="A22" s="153" t="s">
        <v>37</v>
      </c>
      <c r="B22" s="154"/>
      <c r="C22" s="147">
        <v>44</v>
      </c>
      <c r="D22" s="147">
        <v>20</v>
      </c>
      <c r="E22" s="155">
        <f t="shared" si="0"/>
        <v>2.2</v>
      </c>
      <c r="F22" s="147">
        <v>54</v>
      </c>
      <c r="G22" s="147">
        <v>22</v>
      </c>
      <c r="H22" s="155">
        <f t="shared" si="1"/>
        <v>2.4545454545454546</v>
      </c>
      <c r="K22" s="155" t="e">
        <f t="shared" si="2"/>
        <v>#DIV/0!</v>
      </c>
      <c r="N22" s="155" t="e">
        <f t="shared" si="3"/>
        <v>#DIV/0!</v>
      </c>
      <c r="Q22" s="156" t="e">
        <f t="shared" si="4"/>
        <v>#DIV/0!</v>
      </c>
      <c r="R22" s="151">
        <f t="shared" si="5"/>
        <v>2.3333333333333335</v>
      </c>
    </row>
    <row r="23" spans="1:18" ht="18">
      <c r="A23" s="153" t="s">
        <v>127</v>
      </c>
      <c r="B23" s="154"/>
      <c r="C23" s="147">
        <v>35</v>
      </c>
      <c r="D23" s="147">
        <v>20</v>
      </c>
      <c r="E23" s="155">
        <f t="shared" si="0"/>
        <v>1.75</v>
      </c>
      <c r="F23" s="147">
        <v>32</v>
      </c>
      <c r="G23" s="147">
        <v>29</v>
      </c>
      <c r="H23" s="155">
        <f t="shared" si="1"/>
        <v>1.103448275862069</v>
      </c>
      <c r="K23" s="155" t="e">
        <f t="shared" si="2"/>
        <v>#DIV/0!</v>
      </c>
      <c r="N23" s="155" t="e">
        <f t="shared" si="3"/>
        <v>#DIV/0!</v>
      </c>
      <c r="Q23" s="170" t="e">
        <f t="shared" si="4"/>
        <v>#DIV/0!</v>
      </c>
      <c r="R23" s="151">
        <f t="shared" si="5"/>
        <v>1.3673469387755102</v>
      </c>
    </row>
    <row r="24" spans="1:18" ht="18">
      <c r="A24" s="153" t="s">
        <v>218</v>
      </c>
      <c r="B24" s="154"/>
      <c r="C24" s="147">
        <v>43</v>
      </c>
      <c r="D24" s="147">
        <v>28</v>
      </c>
      <c r="E24" s="155">
        <f t="shared" si="0"/>
        <v>1.5357142857142858</v>
      </c>
      <c r="F24" s="147">
        <v>48</v>
      </c>
      <c r="G24" s="147">
        <v>28</v>
      </c>
      <c r="H24" s="155">
        <f t="shared" si="1"/>
        <v>1.7142857142857142</v>
      </c>
      <c r="I24" s="147">
        <v>48</v>
      </c>
      <c r="J24" s="147">
        <v>35</v>
      </c>
      <c r="K24" s="155">
        <f t="shared" si="2"/>
        <v>1.3714285714285714</v>
      </c>
      <c r="L24" s="147">
        <v>47</v>
      </c>
      <c r="M24" s="147">
        <v>31</v>
      </c>
      <c r="N24" s="155">
        <f t="shared" si="3"/>
        <v>1.5161290322580645</v>
      </c>
      <c r="Q24" s="156" t="e">
        <f t="shared" si="4"/>
        <v>#DIV/0!</v>
      </c>
      <c r="R24" s="151">
        <f t="shared" si="5"/>
        <v>1.5245901639344261</v>
      </c>
    </row>
    <row r="25" spans="1:18" ht="18">
      <c r="A25" s="153" t="s">
        <v>94</v>
      </c>
      <c r="B25" s="154"/>
      <c r="E25" s="155" t="e">
        <f t="shared" si="0"/>
        <v>#DIV/0!</v>
      </c>
      <c r="H25" s="155" t="e">
        <f t="shared" si="1"/>
        <v>#DIV/0!</v>
      </c>
      <c r="K25" s="155" t="e">
        <f t="shared" si="2"/>
        <v>#DIV/0!</v>
      </c>
      <c r="N25" s="155" t="e">
        <f t="shared" si="3"/>
        <v>#DIV/0!</v>
      </c>
      <c r="Q25" s="170" t="e">
        <f t="shared" si="4"/>
        <v>#DIV/0!</v>
      </c>
      <c r="R25" s="151" t="e">
        <f t="shared" si="5"/>
        <v>#DIV/0!</v>
      </c>
    </row>
    <row r="26" spans="1:18" ht="18">
      <c r="A26" s="153" t="s">
        <v>63</v>
      </c>
      <c r="B26" s="154">
        <v>1.3</v>
      </c>
      <c r="C26" s="147">
        <v>23</v>
      </c>
      <c r="D26" s="147">
        <v>27</v>
      </c>
      <c r="E26" s="155">
        <f t="shared" si="0"/>
        <v>0.8518518518518519</v>
      </c>
      <c r="H26" s="155" t="e">
        <f t="shared" si="1"/>
        <v>#DIV/0!</v>
      </c>
      <c r="K26" s="155" t="e">
        <f t="shared" si="2"/>
        <v>#DIV/0!</v>
      </c>
      <c r="N26" s="155" t="e">
        <f t="shared" si="3"/>
        <v>#DIV/0!</v>
      </c>
      <c r="Q26" s="156"/>
      <c r="R26" s="151">
        <f t="shared" si="5"/>
        <v>0.8518518518518519</v>
      </c>
    </row>
    <row r="27" spans="1:18" ht="18">
      <c r="A27" s="153" t="s">
        <v>62</v>
      </c>
      <c r="B27" s="154">
        <v>0.5</v>
      </c>
      <c r="C27" s="147">
        <v>3</v>
      </c>
      <c r="D27" s="147">
        <v>28</v>
      </c>
      <c r="E27" s="155">
        <f t="shared" si="0"/>
        <v>0.10714285714285714</v>
      </c>
      <c r="F27" s="147">
        <v>3</v>
      </c>
      <c r="G27" s="147">
        <v>41</v>
      </c>
      <c r="H27" s="155">
        <f t="shared" si="1"/>
        <v>0.07317073170731707</v>
      </c>
      <c r="K27" s="155" t="e">
        <f t="shared" si="2"/>
        <v>#DIV/0!</v>
      </c>
      <c r="N27" s="155" t="e">
        <f t="shared" si="3"/>
        <v>#DIV/0!</v>
      </c>
      <c r="Q27" s="156" t="e">
        <f t="shared" si="4"/>
        <v>#DIV/0!</v>
      </c>
      <c r="R27" s="151">
        <f t="shared" si="5"/>
        <v>0.08695652173913043</v>
      </c>
    </row>
    <row r="28" spans="1:18" ht="18">
      <c r="A28" s="153" t="s">
        <v>128</v>
      </c>
      <c r="B28" s="154">
        <v>1.8</v>
      </c>
      <c r="C28" s="147">
        <v>35</v>
      </c>
      <c r="D28" s="147">
        <v>27</v>
      </c>
      <c r="E28" s="155">
        <f t="shared" si="0"/>
        <v>1.2962962962962963</v>
      </c>
      <c r="H28" s="155" t="e">
        <f t="shared" si="1"/>
        <v>#DIV/0!</v>
      </c>
      <c r="I28" s="147">
        <v>35</v>
      </c>
      <c r="J28" s="147">
        <v>37</v>
      </c>
      <c r="K28" s="155"/>
      <c r="N28" s="155" t="e">
        <f t="shared" si="3"/>
        <v>#DIV/0!</v>
      </c>
      <c r="Q28" s="156" t="e">
        <f t="shared" si="4"/>
        <v>#DIV/0!</v>
      </c>
      <c r="R28" s="151">
        <f t="shared" si="5"/>
        <v>1.09375</v>
      </c>
    </row>
    <row r="29" spans="1:18" ht="18">
      <c r="A29" s="157" t="s">
        <v>65</v>
      </c>
      <c r="B29" s="158">
        <v>1.6</v>
      </c>
      <c r="C29" s="147">
        <v>29</v>
      </c>
      <c r="D29" s="147">
        <v>27</v>
      </c>
      <c r="E29" s="155">
        <f t="shared" si="0"/>
        <v>1.0740740740740742</v>
      </c>
      <c r="F29" s="147">
        <v>29</v>
      </c>
      <c r="G29" s="147">
        <v>32</v>
      </c>
      <c r="H29" s="155">
        <f t="shared" si="1"/>
        <v>0.90625</v>
      </c>
      <c r="K29" s="155" t="e">
        <f t="shared" si="2"/>
        <v>#DIV/0!</v>
      </c>
      <c r="N29" s="155" t="e">
        <f t="shared" si="3"/>
        <v>#DIV/0!</v>
      </c>
      <c r="Q29" s="156" t="e">
        <f t="shared" si="4"/>
        <v>#DIV/0!</v>
      </c>
      <c r="R29" s="151">
        <f t="shared" si="5"/>
        <v>0.9830508474576272</v>
      </c>
    </row>
    <row r="30" spans="1:18" ht="18">
      <c r="A30" s="157" t="s">
        <v>60</v>
      </c>
      <c r="B30" s="158">
        <v>1.47</v>
      </c>
      <c r="C30" s="147">
        <v>35</v>
      </c>
      <c r="D30" s="147">
        <v>32</v>
      </c>
      <c r="E30" s="155">
        <f t="shared" si="0"/>
        <v>1.09375</v>
      </c>
      <c r="F30" s="147">
        <v>34</v>
      </c>
      <c r="G30" s="147">
        <v>35</v>
      </c>
      <c r="H30" s="155">
        <f t="shared" si="1"/>
        <v>0.9714285714285714</v>
      </c>
      <c r="I30" s="147">
        <v>12</v>
      </c>
      <c r="J30" s="147">
        <v>25</v>
      </c>
      <c r="K30" s="155">
        <f t="shared" si="2"/>
        <v>0.48</v>
      </c>
      <c r="N30" s="155" t="e">
        <f t="shared" si="3"/>
        <v>#DIV/0!</v>
      </c>
      <c r="Q30" s="156" t="e">
        <f t="shared" si="4"/>
        <v>#DIV/0!</v>
      </c>
      <c r="R30" s="151">
        <f t="shared" si="5"/>
        <v>0.8804347826086957</v>
      </c>
    </row>
    <row r="31" spans="1:18" ht="18">
      <c r="A31" s="157" t="s">
        <v>26</v>
      </c>
      <c r="B31" s="158">
        <v>0.95</v>
      </c>
      <c r="C31" s="147">
        <v>24</v>
      </c>
      <c r="D31" s="147">
        <v>29</v>
      </c>
      <c r="E31" s="155">
        <f t="shared" si="0"/>
        <v>0.8275862068965517</v>
      </c>
      <c r="F31" s="147">
        <v>24</v>
      </c>
      <c r="G31" s="147">
        <v>74</v>
      </c>
      <c r="H31" s="155">
        <f t="shared" si="1"/>
        <v>0.32432432432432434</v>
      </c>
      <c r="I31" s="147">
        <v>20</v>
      </c>
      <c r="J31" s="147">
        <v>26</v>
      </c>
      <c r="K31" s="155">
        <f t="shared" si="2"/>
        <v>0.7692307692307693</v>
      </c>
      <c r="N31" s="155" t="e">
        <f t="shared" si="3"/>
        <v>#DIV/0!</v>
      </c>
      <c r="Q31" s="156" t="e">
        <f t="shared" si="4"/>
        <v>#DIV/0!</v>
      </c>
      <c r="R31" s="151">
        <f t="shared" si="5"/>
        <v>0.5271317829457365</v>
      </c>
    </row>
    <row r="32" spans="1:18" ht="18">
      <c r="A32" s="153" t="s">
        <v>36</v>
      </c>
      <c r="B32" s="154">
        <v>1.6</v>
      </c>
      <c r="C32" s="147">
        <v>27</v>
      </c>
      <c r="D32" s="147">
        <v>34</v>
      </c>
      <c r="E32" s="155">
        <f t="shared" si="0"/>
        <v>0.7941176470588235</v>
      </c>
      <c r="F32" s="147">
        <v>29</v>
      </c>
      <c r="G32" s="147">
        <v>24</v>
      </c>
      <c r="H32" s="155">
        <f t="shared" si="1"/>
        <v>1.2083333333333333</v>
      </c>
      <c r="I32" s="147">
        <v>26</v>
      </c>
      <c r="J32" s="147">
        <v>40</v>
      </c>
      <c r="K32" s="155">
        <f t="shared" si="2"/>
        <v>0.65</v>
      </c>
      <c r="N32" s="155" t="e">
        <f t="shared" si="3"/>
        <v>#DIV/0!</v>
      </c>
      <c r="Q32" s="156" t="e">
        <f t="shared" si="4"/>
        <v>#DIV/0!</v>
      </c>
      <c r="R32" s="151">
        <f t="shared" si="5"/>
        <v>0.8367346938775511</v>
      </c>
    </row>
    <row r="33" spans="1:18" ht="18">
      <c r="A33" s="157" t="s">
        <v>150</v>
      </c>
      <c r="B33" s="158">
        <v>1.3</v>
      </c>
      <c r="C33" s="147">
        <v>29</v>
      </c>
      <c r="D33" s="147">
        <v>23</v>
      </c>
      <c r="E33" s="155">
        <f t="shared" si="0"/>
        <v>1.2608695652173914</v>
      </c>
      <c r="F33" s="147">
        <v>26</v>
      </c>
      <c r="G33" s="147">
        <v>23</v>
      </c>
      <c r="H33" s="155">
        <f t="shared" si="1"/>
        <v>1.1304347826086956</v>
      </c>
      <c r="K33" s="155" t="e">
        <f t="shared" si="2"/>
        <v>#DIV/0!</v>
      </c>
      <c r="N33" s="155" t="e">
        <f t="shared" si="3"/>
        <v>#DIV/0!</v>
      </c>
      <c r="Q33" s="156" t="e">
        <f t="shared" si="4"/>
        <v>#DIV/0!</v>
      </c>
      <c r="R33" s="151">
        <f t="shared" si="5"/>
        <v>1.1956521739130435</v>
      </c>
    </row>
    <row r="34" spans="1:18" ht="18">
      <c r="A34" s="157" t="s">
        <v>27</v>
      </c>
      <c r="B34" s="158">
        <v>1.46</v>
      </c>
      <c r="C34" s="147">
        <v>24</v>
      </c>
      <c r="D34" s="147">
        <v>34</v>
      </c>
      <c r="E34" s="155">
        <f>C34/D34</f>
        <v>0.7058823529411765</v>
      </c>
      <c r="F34" s="147">
        <v>21</v>
      </c>
      <c r="G34" s="147">
        <v>32</v>
      </c>
      <c r="H34" s="155">
        <f t="shared" si="1"/>
        <v>0.65625</v>
      </c>
      <c r="I34" s="147">
        <v>23</v>
      </c>
      <c r="J34" s="147">
        <v>37</v>
      </c>
      <c r="K34" s="155">
        <f t="shared" si="2"/>
        <v>0.6216216216216216</v>
      </c>
      <c r="L34" s="147">
        <v>21</v>
      </c>
      <c r="M34" s="147">
        <v>24</v>
      </c>
      <c r="N34" s="155">
        <f t="shared" si="3"/>
        <v>0.875</v>
      </c>
      <c r="Q34" s="156" t="e">
        <f t="shared" si="4"/>
        <v>#DIV/0!</v>
      </c>
      <c r="R34" s="151">
        <f t="shared" si="5"/>
        <v>0.7007874015748031</v>
      </c>
    </row>
    <row r="35" spans="1:18" ht="18">
      <c r="A35" s="157" t="s">
        <v>241</v>
      </c>
      <c r="B35" s="158"/>
      <c r="C35" s="147">
        <v>20</v>
      </c>
      <c r="D35" s="147">
        <v>23</v>
      </c>
      <c r="E35" s="155">
        <f>C35/D35</f>
        <v>0.8695652173913043</v>
      </c>
      <c r="F35" s="147">
        <v>21</v>
      </c>
      <c r="G35" s="147">
        <v>24</v>
      </c>
      <c r="H35" s="155">
        <f t="shared" si="1"/>
        <v>0.875</v>
      </c>
      <c r="K35" s="155" t="e">
        <f t="shared" si="2"/>
        <v>#DIV/0!</v>
      </c>
      <c r="N35" s="155" t="e">
        <f t="shared" si="3"/>
        <v>#DIV/0!</v>
      </c>
      <c r="Q35" s="170" t="e">
        <f t="shared" si="4"/>
        <v>#DIV/0!</v>
      </c>
      <c r="R35" s="151">
        <f t="shared" si="5"/>
        <v>0.8723404255319149</v>
      </c>
    </row>
    <row r="36" spans="1:18" ht="18">
      <c r="A36" s="157" t="s">
        <v>130</v>
      </c>
      <c r="B36" s="158"/>
      <c r="C36" s="147">
        <v>7</v>
      </c>
      <c r="D36" s="147">
        <v>29</v>
      </c>
      <c r="E36" s="155">
        <f>C36/D36</f>
        <v>0.2413793103448276</v>
      </c>
      <c r="F36" s="147">
        <v>10</v>
      </c>
      <c r="G36" s="147">
        <v>28</v>
      </c>
      <c r="H36" s="155">
        <f aca="true" t="shared" si="6" ref="H36:H50">F36/G36</f>
        <v>0.35714285714285715</v>
      </c>
      <c r="K36" s="155" t="e">
        <f t="shared" si="2"/>
        <v>#DIV/0!</v>
      </c>
      <c r="N36" s="155" t="e">
        <f t="shared" si="3"/>
        <v>#DIV/0!</v>
      </c>
      <c r="Q36" s="156" t="e">
        <f t="shared" si="4"/>
        <v>#DIV/0!</v>
      </c>
      <c r="R36" s="151">
        <f t="shared" si="5"/>
        <v>0.2982456140350877</v>
      </c>
    </row>
    <row r="37" spans="1:18" ht="18">
      <c r="A37" s="157" t="s">
        <v>211</v>
      </c>
      <c r="B37" s="158"/>
      <c r="C37" s="147">
        <v>29</v>
      </c>
      <c r="D37" s="147">
        <v>20</v>
      </c>
      <c r="E37" s="155">
        <f>C37/D37</f>
        <v>1.45</v>
      </c>
      <c r="F37" s="147">
        <v>26</v>
      </c>
      <c r="G37" s="147">
        <v>31</v>
      </c>
      <c r="H37" s="155">
        <f t="shared" si="6"/>
        <v>0.8387096774193549</v>
      </c>
      <c r="K37" s="155" t="e">
        <f>I37/J37</f>
        <v>#DIV/0!</v>
      </c>
      <c r="N37" s="155" t="e">
        <f>L37/M37</f>
        <v>#DIV/0!</v>
      </c>
      <c r="Q37" s="156" t="e">
        <f>O37/P37</f>
        <v>#DIV/0!</v>
      </c>
      <c r="R37" s="151">
        <f t="shared" si="5"/>
        <v>1.0784313725490196</v>
      </c>
    </row>
    <row r="38" spans="1:18" ht="18">
      <c r="A38" s="157" t="s">
        <v>28</v>
      </c>
      <c r="B38" s="158">
        <v>2.54</v>
      </c>
      <c r="C38" s="147">
        <v>48</v>
      </c>
      <c r="D38" s="147">
        <v>24</v>
      </c>
      <c r="E38" s="155">
        <f t="shared" si="0"/>
        <v>2</v>
      </c>
      <c r="F38" s="147">
        <v>42</v>
      </c>
      <c r="G38" s="147">
        <v>38</v>
      </c>
      <c r="H38" s="155">
        <f t="shared" si="6"/>
        <v>1.105263157894737</v>
      </c>
      <c r="K38" s="155" t="e">
        <f t="shared" si="2"/>
        <v>#DIV/0!</v>
      </c>
      <c r="N38" s="155" t="e">
        <f t="shared" si="3"/>
        <v>#DIV/0!</v>
      </c>
      <c r="Q38" s="156" t="e">
        <f t="shared" si="4"/>
        <v>#DIV/0!</v>
      </c>
      <c r="R38" s="151">
        <f t="shared" si="5"/>
        <v>1.4516129032258065</v>
      </c>
    </row>
    <row r="39" spans="1:18" ht="18">
      <c r="A39" s="157" t="s">
        <v>29</v>
      </c>
      <c r="B39" s="158">
        <v>1.8</v>
      </c>
      <c r="C39" s="147">
        <v>35</v>
      </c>
      <c r="D39" s="147">
        <v>26</v>
      </c>
      <c r="E39" s="155">
        <f t="shared" si="0"/>
        <v>1.3461538461538463</v>
      </c>
      <c r="F39" s="147">
        <v>35</v>
      </c>
      <c r="G39" s="147">
        <v>29</v>
      </c>
      <c r="H39" s="155">
        <f t="shared" si="6"/>
        <v>1.206896551724138</v>
      </c>
      <c r="I39" s="147">
        <v>35</v>
      </c>
      <c r="J39" s="147">
        <v>31</v>
      </c>
      <c r="K39" s="155">
        <f t="shared" si="2"/>
        <v>1.1290322580645162</v>
      </c>
      <c r="L39" s="147">
        <v>33</v>
      </c>
      <c r="M39" s="147">
        <v>32</v>
      </c>
      <c r="N39" s="155">
        <f t="shared" si="3"/>
        <v>1.03125</v>
      </c>
      <c r="Q39" s="156" t="e">
        <f t="shared" si="4"/>
        <v>#DIV/0!</v>
      </c>
      <c r="R39" s="151">
        <f t="shared" si="5"/>
        <v>1.1694915254237288</v>
      </c>
    </row>
    <row r="40" spans="1:18" ht="18">
      <c r="A40" s="157" t="s">
        <v>151</v>
      </c>
      <c r="B40" s="158">
        <v>0.7</v>
      </c>
      <c r="C40" s="147">
        <v>15</v>
      </c>
      <c r="D40" s="147">
        <v>41</v>
      </c>
      <c r="E40" s="155">
        <f t="shared" si="0"/>
        <v>0.36585365853658536</v>
      </c>
      <c r="F40" s="147">
        <v>11</v>
      </c>
      <c r="G40" s="147">
        <v>28</v>
      </c>
      <c r="H40" s="155">
        <f t="shared" si="6"/>
        <v>0.39285714285714285</v>
      </c>
      <c r="K40" s="155" t="e">
        <f t="shared" si="2"/>
        <v>#DIV/0!</v>
      </c>
      <c r="N40" s="155" t="e">
        <f t="shared" si="3"/>
        <v>#DIV/0!</v>
      </c>
      <c r="Q40" s="156" t="e">
        <f t="shared" si="4"/>
        <v>#DIV/0!</v>
      </c>
      <c r="R40" s="151">
        <f t="shared" si="5"/>
        <v>0.37681159420289856</v>
      </c>
    </row>
    <row r="41" spans="1:18" ht="18">
      <c r="A41" s="157" t="s">
        <v>236</v>
      </c>
      <c r="B41" s="158"/>
      <c r="C41" s="147">
        <v>29</v>
      </c>
      <c r="D41" s="147">
        <v>27</v>
      </c>
      <c r="E41" s="155">
        <f t="shared" si="0"/>
        <v>1.0740740740740742</v>
      </c>
      <c r="F41" s="147">
        <v>25</v>
      </c>
      <c r="G41" s="147">
        <v>30</v>
      </c>
      <c r="H41" s="155">
        <f t="shared" si="6"/>
        <v>0.8333333333333334</v>
      </c>
      <c r="K41" s="155" t="e">
        <f t="shared" si="2"/>
        <v>#DIV/0!</v>
      </c>
      <c r="N41" s="155" t="e">
        <f t="shared" si="3"/>
        <v>#DIV/0!</v>
      </c>
      <c r="Q41" s="156" t="e">
        <f t="shared" si="4"/>
        <v>#DIV/0!</v>
      </c>
      <c r="R41" s="151">
        <f t="shared" si="5"/>
        <v>0.9473684210526315</v>
      </c>
    </row>
    <row r="42" spans="1:18" ht="18">
      <c r="A42" s="157" t="s">
        <v>152</v>
      </c>
      <c r="B42" s="158">
        <v>0.7</v>
      </c>
      <c r="C42" s="147">
        <v>13</v>
      </c>
      <c r="D42" s="147">
        <v>40</v>
      </c>
      <c r="E42" s="155">
        <f t="shared" si="0"/>
        <v>0.325</v>
      </c>
      <c r="F42" s="147">
        <v>16</v>
      </c>
      <c r="G42" s="147">
        <v>61</v>
      </c>
      <c r="H42" s="155">
        <f t="shared" si="6"/>
        <v>0.26229508196721313</v>
      </c>
      <c r="I42" s="147">
        <v>16</v>
      </c>
      <c r="J42" s="147">
        <v>31</v>
      </c>
      <c r="K42" s="155">
        <f t="shared" si="2"/>
        <v>0.5161290322580645</v>
      </c>
      <c r="L42" s="147">
        <v>16</v>
      </c>
      <c r="M42" s="147">
        <v>21</v>
      </c>
      <c r="N42" s="155">
        <f t="shared" si="3"/>
        <v>0.7619047619047619</v>
      </c>
      <c r="O42" s="147">
        <v>15</v>
      </c>
      <c r="P42" s="147">
        <v>41</v>
      </c>
      <c r="Q42" s="156">
        <f t="shared" si="4"/>
        <v>0.36585365853658536</v>
      </c>
      <c r="R42" s="151">
        <f t="shared" si="5"/>
        <v>0.3917525773195876</v>
      </c>
    </row>
    <row r="43" spans="1:18" ht="18">
      <c r="A43" s="157" t="s">
        <v>35</v>
      </c>
      <c r="B43" s="158">
        <v>0.9</v>
      </c>
      <c r="C43" s="147">
        <v>14</v>
      </c>
      <c r="D43" s="147">
        <v>27</v>
      </c>
      <c r="E43" s="155">
        <f t="shared" si="0"/>
        <v>0.5185185185185185</v>
      </c>
      <c r="F43" s="147">
        <v>15</v>
      </c>
      <c r="G43" s="147">
        <v>43</v>
      </c>
      <c r="H43" s="155">
        <f t="shared" si="6"/>
        <v>0.3488372093023256</v>
      </c>
      <c r="I43" s="147">
        <v>16</v>
      </c>
      <c r="J43" s="147">
        <v>52</v>
      </c>
      <c r="K43" s="155">
        <f t="shared" si="2"/>
        <v>0.3076923076923077</v>
      </c>
      <c r="L43" s="147">
        <v>16</v>
      </c>
      <c r="M43" s="147">
        <v>54</v>
      </c>
      <c r="N43" s="155">
        <f t="shared" si="3"/>
        <v>0.2962962962962963</v>
      </c>
      <c r="O43" s="147">
        <v>10</v>
      </c>
      <c r="P43" s="147">
        <v>26</v>
      </c>
      <c r="Q43" s="156">
        <f t="shared" si="4"/>
        <v>0.38461538461538464</v>
      </c>
      <c r="R43" s="151">
        <f t="shared" si="5"/>
        <v>0.35148514851485146</v>
      </c>
    </row>
    <row r="44" spans="1:18" ht="18">
      <c r="A44" s="157" t="s">
        <v>131</v>
      </c>
      <c r="B44" s="158"/>
      <c r="C44" s="147">
        <v>16</v>
      </c>
      <c r="D44" s="147">
        <v>26</v>
      </c>
      <c r="E44" s="155">
        <f t="shared" si="0"/>
        <v>0.6153846153846154</v>
      </c>
      <c r="F44" s="147">
        <v>16</v>
      </c>
      <c r="G44" s="147">
        <v>30</v>
      </c>
      <c r="H44" s="155">
        <f t="shared" si="6"/>
        <v>0.5333333333333333</v>
      </c>
      <c r="I44" s="147">
        <v>14</v>
      </c>
      <c r="J44" s="147">
        <v>39</v>
      </c>
      <c r="K44" s="155">
        <f t="shared" si="2"/>
        <v>0.358974358974359</v>
      </c>
      <c r="N44" s="155" t="e">
        <f t="shared" si="3"/>
        <v>#DIV/0!</v>
      </c>
      <c r="Q44" s="156" t="e">
        <f t="shared" si="4"/>
        <v>#DIV/0!</v>
      </c>
      <c r="R44" s="151">
        <f t="shared" si="5"/>
        <v>0.4842105263157895</v>
      </c>
    </row>
    <row r="45" spans="1:18" ht="18">
      <c r="A45" s="157" t="s">
        <v>132</v>
      </c>
      <c r="B45" s="158"/>
      <c r="C45" s="147">
        <v>54</v>
      </c>
      <c r="D45" s="147">
        <v>26</v>
      </c>
      <c r="E45" s="155">
        <f>C45/D45</f>
        <v>2.076923076923077</v>
      </c>
      <c r="F45" s="147">
        <v>72</v>
      </c>
      <c r="G45" s="147">
        <v>30</v>
      </c>
      <c r="H45" s="155">
        <f>F45/G45</f>
        <v>2.4</v>
      </c>
      <c r="I45" s="147">
        <v>61</v>
      </c>
      <c r="J45" s="147">
        <v>30</v>
      </c>
      <c r="K45" s="155">
        <f>I45/J45</f>
        <v>2.033333333333333</v>
      </c>
      <c r="N45" s="155" t="e">
        <f>L45/M45</f>
        <v>#DIV/0!</v>
      </c>
      <c r="Q45" s="170" t="e">
        <f>O45/P45</f>
        <v>#DIV/0!</v>
      </c>
      <c r="R45" s="151">
        <f>SUM(C45,F45,I45,L45,O45)/SUM(D45,G45,J45,M45,P45)</f>
        <v>2.1744186046511627</v>
      </c>
    </row>
    <row r="46" spans="1:18" ht="18">
      <c r="A46" s="157" t="s">
        <v>30</v>
      </c>
      <c r="B46" s="158">
        <v>0.7</v>
      </c>
      <c r="C46" s="147">
        <v>19</v>
      </c>
      <c r="D46" s="147">
        <v>34</v>
      </c>
      <c r="E46" s="155">
        <f t="shared" si="0"/>
        <v>0.5588235294117647</v>
      </c>
      <c r="F46" s="147">
        <v>23</v>
      </c>
      <c r="G46" s="147">
        <v>46</v>
      </c>
      <c r="H46" s="155">
        <f t="shared" si="6"/>
        <v>0.5</v>
      </c>
      <c r="I46" s="147">
        <v>20</v>
      </c>
      <c r="J46" s="147">
        <v>28</v>
      </c>
      <c r="K46" s="155">
        <f t="shared" si="2"/>
        <v>0.7142857142857143</v>
      </c>
      <c r="N46" s="155" t="e">
        <f t="shared" si="3"/>
        <v>#DIV/0!</v>
      </c>
      <c r="Q46" s="156" t="e">
        <f t="shared" si="4"/>
        <v>#DIV/0!</v>
      </c>
      <c r="R46" s="151">
        <f t="shared" si="5"/>
        <v>0.5740740740740741</v>
      </c>
    </row>
    <row r="47" spans="1:18" ht="18">
      <c r="A47" s="153" t="s">
        <v>42</v>
      </c>
      <c r="B47" s="154" t="s">
        <v>136</v>
      </c>
      <c r="C47" s="147">
        <v>35</v>
      </c>
      <c r="D47" s="147">
        <v>30</v>
      </c>
      <c r="E47" s="155">
        <f t="shared" si="0"/>
        <v>1.1666666666666667</v>
      </c>
      <c r="F47" s="147">
        <v>32</v>
      </c>
      <c r="G47" s="147">
        <v>30</v>
      </c>
      <c r="H47" s="155">
        <f t="shared" si="6"/>
        <v>1.0666666666666667</v>
      </c>
      <c r="K47" s="155" t="e">
        <f t="shared" si="2"/>
        <v>#DIV/0!</v>
      </c>
      <c r="N47" s="155" t="e">
        <f t="shared" si="3"/>
        <v>#DIV/0!</v>
      </c>
      <c r="Q47" s="156" t="e">
        <f t="shared" si="4"/>
        <v>#DIV/0!</v>
      </c>
      <c r="R47" s="151">
        <f t="shared" si="5"/>
        <v>1.1166666666666667</v>
      </c>
    </row>
    <row r="48" spans="1:18" ht="18">
      <c r="A48" s="153" t="s">
        <v>134</v>
      </c>
      <c r="B48" s="154"/>
      <c r="C48" s="147">
        <v>13</v>
      </c>
      <c r="D48" s="147">
        <v>27</v>
      </c>
      <c r="E48" s="155">
        <f t="shared" si="0"/>
        <v>0.48148148148148145</v>
      </c>
      <c r="F48" s="147">
        <v>13</v>
      </c>
      <c r="G48" s="147">
        <v>28</v>
      </c>
      <c r="H48" s="155">
        <f t="shared" si="6"/>
        <v>0.4642857142857143</v>
      </c>
      <c r="I48" s="155"/>
      <c r="K48" s="155" t="e">
        <f>I48/J48</f>
        <v>#DIV/0!</v>
      </c>
      <c r="N48" s="155" t="e">
        <f>L48/M48</f>
        <v>#DIV/0!</v>
      </c>
      <c r="Q48" s="156" t="e">
        <f>O48/P48</f>
        <v>#DIV/0!</v>
      </c>
      <c r="R48" s="151">
        <f>SUM(C48,F48,I48,L48,O48)/SUM(D48,G48,J48,M48,P48)</f>
        <v>0.4727272727272727</v>
      </c>
    </row>
    <row r="49" spans="1:18" ht="18">
      <c r="A49" s="153" t="s">
        <v>58</v>
      </c>
      <c r="B49" s="154">
        <v>2.94</v>
      </c>
      <c r="C49" s="147">
        <v>48</v>
      </c>
      <c r="D49" s="147">
        <v>34</v>
      </c>
      <c r="E49" s="155">
        <f t="shared" si="0"/>
        <v>1.411764705882353</v>
      </c>
      <c r="F49" s="147">
        <v>35</v>
      </c>
      <c r="G49" s="147">
        <v>24</v>
      </c>
      <c r="H49" s="155">
        <f t="shared" si="6"/>
        <v>1.4583333333333333</v>
      </c>
      <c r="K49" s="155" t="e">
        <f t="shared" si="2"/>
        <v>#DIV/0!</v>
      </c>
      <c r="N49" s="155" t="e">
        <f t="shared" si="3"/>
        <v>#DIV/0!</v>
      </c>
      <c r="Q49" s="156" t="e">
        <f t="shared" si="4"/>
        <v>#DIV/0!</v>
      </c>
      <c r="R49" s="151">
        <f t="shared" si="5"/>
        <v>1.4310344827586208</v>
      </c>
    </row>
    <row r="50" spans="1:18" ht="18">
      <c r="A50" s="157" t="s">
        <v>31</v>
      </c>
      <c r="B50" s="158">
        <v>0.9</v>
      </c>
      <c r="C50" s="147">
        <v>15</v>
      </c>
      <c r="D50" s="147">
        <v>33</v>
      </c>
      <c r="E50" s="155">
        <f t="shared" si="0"/>
        <v>0.45454545454545453</v>
      </c>
      <c r="H50" s="155" t="e">
        <f t="shared" si="6"/>
        <v>#DIV/0!</v>
      </c>
      <c r="K50" s="155" t="e">
        <f t="shared" si="2"/>
        <v>#DIV/0!</v>
      </c>
      <c r="N50" s="155" t="e">
        <f t="shared" si="3"/>
        <v>#DIV/0!</v>
      </c>
      <c r="Q50" s="156" t="e">
        <f t="shared" si="4"/>
        <v>#DIV/0!</v>
      </c>
      <c r="R50" s="151">
        <f t="shared" si="5"/>
        <v>0.45454545454545453</v>
      </c>
    </row>
    <row r="51" spans="1:18" ht="18">
      <c r="A51" s="157" t="s">
        <v>57</v>
      </c>
      <c r="B51" s="158">
        <v>0.9</v>
      </c>
      <c r="C51" s="147">
        <v>16</v>
      </c>
      <c r="D51" s="147">
        <v>34</v>
      </c>
      <c r="E51" s="155">
        <f t="shared" si="0"/>
        <v>0.47058823529411764</v>
      </c>
      <c r="F51" s="147">
        <v>16</v>
      </c>
      <c r="G51" s="147">
        <v>26</v>
      </c>
      <c r="H51" s="155">
        <f aca="true" t="shared" si="7" ref="H51:H59">F51/G51</f>
        <v>0.6153846153846154</v>
      </c>
      <c r="I51" s="147">
        <v>16</v>
      </c>
      <c r="J51" s="147">
        <v>25</v>
      </c>
      <c r="K51" s="155">
        <f t="shared" si="2"/>
        <v>0.64</v>
      </c>
      <c r="N51" s="155" t="e">
        <f t="shared" si="3"/>
        <v>#DIV/0!</v>
      </c>
      <c r="Q51" s="156" t="e">
        <f t="shared" si="4"/>
        <v>#DIV/0!</v>
      </c>
      <c r="R51" s="151">
        <f t="shared" si="5"/>
        <v>0.5647058823529412</v>
      </c>
    </row>
    <row r="52" spans="1:18" ht="18">
      <c r="A52" s="157" t="s">
        <v>32</v>
      </c>
      <c r="B52" s="158">
        <v>1.55</v>
      </c>
      <c r="C52" s="147">
        <v>21</v>
      </c>
      <c r="D52" s="147">
        <v>20</v>
      </c>
      <c r="E52" s="155">
        <f t="shared" si="0"/>
        <v>1.05</v>
      </c>
      <c r="F52" s="147">
        <v>29</v>
      </c>
      <c r="G52" s="147">
        <v>46</v>
      </c>
      <c r="H52" s="155">
        <f t="shared" si="7"/>
        <v>0.6304347826086957</v>
      </c>
      <c r="I52" s="147">
        <v>27</v>
      </c>
      <c r="J52" s="147">
        <v>34</v>
      </c>
      <c r="K52" s="155">
        <f t="shared" si="2"/>
        <v>0.7941176470588235</v>
      </c>
      <c r="N52" s="155" t="e">
        <f t="shared" si="3"/>
        <v>#DIV/0!</v>
      </c>
      <c r="Q52" s="156" t="e">
        <f t="shared" si="4"/>
        <v>#DIV/0!</v>
      </c>
      <c r="R52" s="151">
        <f t="shared" si="5"/>
        <v>0.77</v>
      </c>
    </row>
    <row r="53" spans="1:18" ht="18">
      <c r="A53" s="157" t="s">
        <v>33</v>
      </c>
      <c r="B53" s="158">
        <v>1.49</v>
      </c>
      <c r="C53" s="147">
        <v>29</v>
      </c>
      <c r="D53" s="147">
        <v>19</v>
      </c>
      <c r="E53" s="155">
        <f t="shared" si="0"/>
        <v>1.5263157894736843</v>
      </c>
      <c r="F53" s="147">
        <v>29</v>
      </c>
      <c r="G53" s="147">
        <v>34</v>
      </c>
      <c r="H53" s="155">
        <f t="shared" si="7"/>
        <v>0.8529411764705882</v>
      </c>
      <c r="I53" s="147">
        <v>12</v>
      </c>
      <c r="J53" s="147">
        <v>20</v>
      </c>
      <c r="K53" s="155">
        <f t="shared" si="2"/>
        <v>0.6</v>
      </c>
      <c r="N53" s="155" t="e">
        <f t="shared" si="3"/>
        <v>#DIV/0!</v>
      </c>
      <c r="Q53" s="156" t="e">
        <f t="shared" si="4"/>
        <v>#DIV/0!</v>
      </c>
      <c r="R53" s="151">
        <f t="shared" si="5"/>
        <v>0.958904109589041</v>
      </c>
    </row>
    <row r="54" spans="1:18" ht="18">
      <c r="A54" s="157" t="s">
        <v>153</v>
      </c>
      <c r="B54" s="158">
        <v>1.54</v>
      </c>
      <c r="C54" s="147">
        <v>26</v>
      </c>
      <c r="D54" s="147">
        <v>33</v>
      </c>
      <c r="E54" s="155">
        <f t="shared" si="0"/>
        <v>0.7878787878787878</v>
      </c>
      <c r="F54" s="147">
        <v>29</v>
      </c>
      <c r="G54" s="147">
        <v>43</v>
      </c>
      <c r="H54" s="155">
        <f t="shared" si="7"/>
        <v>0.6744186046511628</v>
      </c>
      <c r="K54" s="155" t="e">
        <f t="shared" si="2"/>
        <v>#DIV/0!</v>
      </c>
      <c r="N54" s="155" t="e">
        <f t="shared" si="3"/>
        <v>#DIV/0!</v>
      </c>
      <c r="Q54" s="156" t="e">
        <f t="shared" si="4"/>
        <v>#DIV/0!</v>
      </c>
      <c r="R54" s="151">
        <f t="shared" si="5"/>
        <v>0.7236842105263158</v>
      </c>
    </row>
    <row r="55" spans="1:18" ht="18">
      <c r="A55" s="157" t="s">
        <v>43</v>
      </c>
      <c r="B55" s="158">
        <v>12.2</v>
      </c>
      <c r="C55" s="147">
        <v>58</v>
      </c>
      <c r="D55" s="147">
        <v>22</v>
      </c>
      <c r="E55" s="155">
        <f t="shared" si="0"/>
        <v>2.6363636363636362</v>
      </c>
      <c r="F55" s="147">
        <v>66</v>
      </c>
      <c r="G55" s="147">
        <v>31</v>
      </c>
      <c r="H55" s="155">
        <f t="shared" si="7"/>
        <v>2.129032258064516</v>
      </c>
      <c r="I55" s="147">
        <v>70</v>
      </c>
      <c r="J55" s="147">
        <v>39</v>
      </c>
      <c r="K55" s="155">
        <f t="shared" si="2"/>
        <v>1.794871794871795</v>
      </c>
      <c r="L55" s="147">
        <v>72</v>
      </c>
      <c r="M55" s="147">
        <v>38</v>
      </c>
      <c r="N55" s="155">
        <f t="shared" si="3"/>
        <v>1.894736842105263</v>
      </c>
      <c r="O55" s="147">
        <v>69</v>
      </c>
      <c r="P55" s="147">
        <v>38</v>
      </c>
      <c r="Q55" s="156">
        <f t="shared" si="4"/>
        <v>1.8157894736842106</v>
      </c>
      <c r="R55" s="151">
        <f t="shared" si="5"/>
        <v>1.994047619047619</v>
      </c>
    </row>
    <row r="56" spans="1:18" ht="18">
      <c r="A56" s="157" t="s">
        <v>154</v>
      </c>
      <c r="B56" s="158">
        <v>1.2</v>
      </c>
      <c r="C56" s="147">
        <v>22</v>
      </c>
      <c r="D56" s="147">
        <v>50</v>
      </c>
      <c r="E56" s="155">
        <f t="shared" si="0"/>
        <v>0.44</v>
      </c>
      <c r="F56" s="147">
        <v>24</v>
      </c>
      <c r="G56" s="147">
        <v>36</v>
      </c>
      <c r="H56" s="155">
        <f t="shared" si="7"/>
        <v>0.6666666666666666</v>
      </c>
      <c r="I56" s="147">
        <v>23</v>
      </c>
      <c r="J56" s="147">
        <v>52</v>
      </c>
      <c r="K56" s="155">
        <f t="shared" si="2"/>
        <v>0.4423076923076923</v>
      </c>
      <c r="L56" s="147">
        <v>23</v>
      </c>
      <c r="M56" s="147">
        <v>26</v>
      </c>
      <c r="N56" s="155">
        <f t="shared" si="3"/>
        <v>0.8846153846153846</v>
      </c>
      <c r="O56" s="147">
        <v>22</v>
      </c>
      <c r="P56" s="147">
        <v>32</v>
      </c>
      <c r="Q56" s="156">
        <f t="shared" si="4"/>
        <v>0.6875</v>
      </c>
      <c r="R56" s="151">
        <f t="shared" si="5"/>
        <v>0.5816326530612245</v>
      </c>
    </row>
    <row r="57" spans="1:18" ht="18">
      <c r="A57" s="157" t="s">
        <v>34</v>
      </c>
      <c r="B57" s="158">
        <v>1.5</v>
      </c>
      <c r="E57" s="155" t="e">
        <f t="shared" si="0"/>
        <v>#DIV/0!</v>
      </c>
      <c r="H57" s="155" t="e">
        <f t="shared" si="7"/>
        <v>#DIV/0!</v>
      </c>
      <c r="K57" s="155" t="e">
        <f t="shared" si="2"/>
        <v>#DIV/0!</v>
      </c>
      <c r="N57" s="155" t="e">
        <f t="shared" si="3"/>
        <v>#DIV/0!</v>
      </c>
      <c r="Q57" s="156" t="e">
        <f t="shared" si="4"/>
        <v>#DIV/0!</v>
      </c>
      <c r="R57" s="151" t="e">
        <f t="shared" si="5"/>
        <v>#DIV/0!</v>
      </c>
    </row>
    <row r="58" spans="1:18" ht="18">
      <c r="A58" s="153" t="s">
        <v>59</v>
      </c>
      <c r="B58" s="154" t="s">
        <v>155</v>
      </c>
      <c r="C58" s="147">
        <v>23</v>
      </c>
      <c r="D58" s="147">
        <v>19</v>
      </c>
      <c r="E58" s="155">
        <f t="shared" si="0"/>
        <v>1.2105263157894737</v>
      </c>
      <c r="F58" s="147">
        <v>23</v>
      </c>
      <c r="G58" s="147">
        <v>22</v>
      </c>
      <c r="H58" s="155">
        <f t="shared" si="7"/>
        <v>1.0454545454545454</v>
      </c>
      <c r="I58" s="147">
        <v>21</v>
      </c>
      <c r="J58" s="147">
        <v>26</v>
      </c>
      <c r="K58" s="155">
        <f t="shared" si="2"/>
        <v>0.8076923076923077</v>
      </c>
      <c r="N58" s="155" t="e">
        <f t="shared" si="3"/>
        <v>#DIV/0!</v>
      </c>
      <c r="Q58" s="156" t="e">
        <f t="shared" si="4"/>
        <v>#DIV/0!</v>
      </c>
      <c r="R58" s="151">
        <f t="shared" si="5"/>
        <v>1</v>
      </c>
    </row>
    <row r="59" spans="1:18" ht="18">
      <c r="A59" s="153" t="s">
        <v>156</v>
      </c>
      <c r="B59" s="154"/>
      <c r="C59" s="147">
        <v>13</v>
      </c>
      <c r="D59" s="147">
        <v>19</v>
      </c>
      <c r="E59" s="155">
        <f t="shared" si="0"/>
        <v>0.6842105263157895</v>
      </c>
      <c r="F59" s="147">
        <v>14</v>
      </c>
      <c r="G59" s="147">
        <v>61</v>
      </c>
      <c r="H59" s="155">
        <f t="shared" si="7"/>
        <v>0.22950819672131148</v>
      </c>
      <c r="K59" s="155" t="e">
        <f t="shared" si="2"/>
        <v>#DIV/0!</v>
      </c>
      <c r="N59" s="155" t="e">
        <f t="shared" si="3"/>
        <v>#DIV/0!</v>
      </c>
      <c r="Q59" s="156" t="e">
        <f t="shared" si="4"/>
        <v>#DIV/0!</v>
      </c>
      <c r="R59" s="151">
        <f t="shared" si="5"/>
        <v>0.3375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="75" zoomScaleNormal="75" zoomScalePageLayoutView="0" workbookViewId="0" topLeftCell="A4">
      <selection activeCell="C29" sqref="C29:N29"/>
    </sheetView>
  </sheetViews>
  <sheetFormatPr defaultColWidth="9.140625" defaultRowHeight="12.75"/>
  <cols>
    <col min="1" max="1" width="12.421875" style="6" customWidth="1"/>
    <col min="2" max="2" width="7.421875" style="9" customWidth="1"/>
    <col min="3" max="3" width="29.421875" style="6" customWidth="1"/>
    <col min="4" max="4" width="11.8515625" style="5" customWidth="1"/>
    <col min="5" max="5" width="10.421875" style="10" customWidth="1"/>
    <col min="6" max="6" width="10.00390625" style="9" customWidth="1"/>
    <col min="7" max="7" width="10.00390625" style="6" customWidth="1"/>
    <col min="8" max="8" width="0" style="6" hidden="1" customWidth="1"/>
    <col min="9" max="9" width="9.140625" style="6" customWidth="1"/>
    <col min="10" max="10" width="28.140625" style="6" customWidth="1"/>
    <col min="11" max="11" width="12.140625" style="6" customWidth="1"/>
    <col min="12" max="13" width="9.140625" style="6" customWidth="1"/>
    <col min="14" max="14" width="10.57421875" style="6" bestFit="1" customWidth="1"/>
    <col min="15" max="16384" width="9.140625" style="6" customWidth="1"/>
  </cols>
  <sheetData>
    <row r="1" spans="1:11" ht="19.5">
      <c r="A1" s="47" t="s">
        <v>14</v>
      </c>
      <c r="B1" s="87"/>
      <c r="C1" s="37"/>
      <c r="D1" s="88"/>
      <c r="E1" s="34"/>
      <c r="F1" s="38"/>
      <c r="G1" s="39"/>
      <c r="H1" s="39"/>
      <c r="I1" s="39"/>
      <c r="J1" s="39"/>
      <c r="K1" s="39"/>
    </row>
    <row r="2" spans="1:11" ht="19.5">
      <c r="A2" s="39"/>
      <c r="B2" s="38"/>
      <c r="C2" s="41" t="s">
        <v>15</v>
      </c>
      <c r="D2" s="88"/>
      <c r="E2" s="38"/>
      <c r="F2" s="176" t="s">
        <v>250</v>
      </c>
      <c r="G2" s="86"/>
      <c r="H2" s="86"/>
      <c r="I2" s="86"/>
      <c r="J2" s="86"/>
      <c r="K2" s="39"/>
    </row>
    <row r="3" spans="1:21" ht="19.5">
      <c r="A3" s="39"/>
      <c r="B3" s="38"/>
      <c r="C3" s="39" t="s">
        <v>16</v>
      </c>
      <c r="D3" s="88"/>
      <c r="E3" s="38"/>
      <c r="F3" s="38"/>
      <c r="G3" s="39"/>
      <c r="H3" s="39"/>
      <c r="I3" s="39"/>
      <c r="J3" s="39"/>
      <c r="K3" s="39"/>
      <c r="U3" s="11"/>
    </row>
    <row r="4" spans="3:10" ht="24.75">
      <c r="C4" s="16"/>
      <c r="D4" s="33"/>
      <c r="E4" s="177"/>
      <c r="F4" s="177"/>
      <c r="G4" s="16"/>
      <c r="H4" s="16"/>
      <c r="I4" s="16"/>
      <c r="J4" s="16"/>
    </row>
    <row r="5" spans="2:6" s="18" customFormat="1" ht="19.5" customHeight="1">
      <c r="B5" s="19"/>
      <c r="C5" s="20" t="s">
        <v>108</v>
      </c>
      <c r="D5" s="22"/>
      <c r="E5" s="178"/>
      <c r="F5" s="19"/>
    </row>
    <row r="6" spans="1:17" s="39" customFormat="1" ht="19.5" customHeight="1" thickBot="1">
      <c r="A6" s="45" t="s">
        <v>3</v>
      </c>
      <c r="B6" s="45"/>
      <c r="C6" s="45" t="s">
        <v>6</v>
      </c>
      <c r="D6" s="35" t="s">
        <v>5</v>
      </c>
      <c r="E6" s="35" t="s">
        <v>55</v>
      </c>
      <c r="F6" s="35" t="s">
        <v>56</v>
      </c>
      <c r="G6" s="67" t="s">
        <v>46</v>
      </c>
      <c r="H6" s="35"/>
      <c r="I6" s="35"/>
      <c r="J6" s="45" t="s">
        <v>6</v>
      </c>
      <c r="K6" s="35" t="s">
        <v>5</v>
      </c>
      <c r="L6" s="51" t="s">
        <v>55</v>
      </c>
      <c r="M6" s="51" t="s">
        <v>56</v>
      </c>
      <c r="N6" s="63" t="s">
        <v>46</v>
      </c>
      <c r="P6" s="42"/>
      <c r="Q6" s="43"/>
    </row>
    <row r="7" spans="1:17" s="18" customFormat="1" ht="19.5" customHeight="1">
      <c r="A7" s="46" t="s">
        <v>79</v>
      </c>
      <c r="B7" s="38"/>
      <c r="C7" s="174" t="s">
        <v>165</v>
      </c>
      <c r="D7" s="104" t="s">
        <v>12</v>
      </c>
      <c r="E7" s="34" t="s">
        <v>208</v>
      </c>
      <c r="F7" s="34" t="s">
        <v>234</v>
      </c>
      <c r="G7" s="66">
        <v>100</v>
      </c>
      <c r="H7" s="68" t="s">
        <v>8</v>
      </c>
      <c r="I7" s="39" t="s">
        <v>78</v>
      </c>
      <c r="J7" s="41" t="s">
        <v>198</v>
      </c>
      <c r="K7" s="184" t="s">
        <v>44</v>
      </c>
      <c r="L7" s="183">
        <v>54</v>
      </c>
      <c r="M7" s="183">
        <v>22</v>
      </c>
      <c r="N7" s="182">
        <v>84.38</v>
      </c>
      <c r="O7" s="39" t="s">
        <v>249</v>
      </c>
      <c r="P7" s="39"/>
      <c r="Q7" s="39"/>
    </row>
    <row r="8" spans="1:14" s="18" customFormat="1" ht="19.5" customHeight="1">
      <c r="A8" s="46" t="s">
        <v>80</v>
      </c>
      <c r="B8" s="38"/>
      <c r="C8" s="41" t="s">
        <v>190</v>
      </c>
      <c r="D8" s="75" t="s">
        <v>10</v>
      </c>
      <c r="E8" s="38">
        <v>21</v>
      </c>
      <c r="F8" s="38">
        <v>24</v>
      </c>
      <c r="G8" s="66">
        <v>87.5</v>
      </c>
      <c r="H8" s="39"/>
      <c r="I8" s="38" t="s">
        <v>8</v>
      </c>
      <c r="J8" s="39" t="s">
        <v>193</v>
      </c>
      <c r="K8" s="75" t="s">
        <v>11</v>
      </c>
      <c r="L8" s="38">
        <v>29</v>
      </c>
      <c r="M8" s="38">
        <v>24</v>
      </c>
      <c r="N8" s="66">
        <v>100</v>
      </c>
    </row>
    <row r="9" spans="1:14" s="18" customFormat="1" ht="19.5" customHeight="1">
      <c r="A9" s="46" t="s">
        <v>81</v>
      </c>
      <c r="B9" s="38"/>
      <c r="C9" s="65" t="s">
        <v>164</v>
      </c>
      <c r="D9" s="102" t="s">
        <v>98</v>
      </c>
      <c r="E9" s="34" t="s">
        <v>248</v>
      </c>
      <c r="F9" s="34" t="s">
        <v>235</v>
      </c>
      <c r="G9" s="66">
        <v>100</v>
      </c>
      <c r="H9" s="68" t="s">
        <v>8</v>
      </c>
      <c r="I9" s="68" t="s">
        <v>8</v>
      </c>
      <c r="J9" s="42" t="s">
        <v>173</v>
      </c>
      <c r="K9" s="180" t="s">
        <v>133</v>
      </c>
      <c r="L9" s="38">
        <v>72</v>
      </c>
      <c r="M9" s="38">
        <v>30</v>
      </c>
      <c r="N9" s="175">
        <v>100</v>
      </c>
    </row>
    <row r="10" spans="1:14" s="18" customFormat="1" ht="19.5" customHeight="1">
      <c r="A10" s="46" t="s">
        <v>82</v>
      </c>
      <c r="B10" s="38"/>
      <c r="C10" s="39"/>
      <c r="D10" s="102"/>
      <c r="E10" s="34"/>
      <c r="F10" s="34"/>
      <c r="G10" s="66"/>
      <c r="H10" s="68" t="s">
        <v>8</v>
      </c>
      <c r="I10" s="68" t="s">
        <v>8</v>
      </c>
      <c r="J10" s="39"/>
      <c r="K10" s="102"/>
      <c r="L10" s="38"/>
      <c r="M10" s="38"/>
      <c r="N10" s="66"/>
    </row>
    <row r="11" spans="1:18" s="18" customFormat="1" ht="19.5" customHeight="1">
      <c r="A11" s="38" t="s">
        <v>101</v>
      </c>
      <c r="B11" s="49"/>
      <c r="C11" s="39"/>
      <c r="D11" s="66"/>
      <c r="E11" s="34"/>
      <c r="F11" s="34"/>
      <c r="G11" s="66"/>
      <c r="H11" s="34" t="s">
        <v>8</v>
      </c>
      <c r="I11" s="68" t="s">
        <v>8</v>
      </c>
      <c r="J11" s="39"/>
      <c r="K11" s="34"/>
      <c r="L11" s="50"/>
      <c r="M11" s="50"/>
      <c r="N11" s="66"/>
      <c r="R11" s="181"/>
    </row>
    <row r="12" spans="1:21" s="18" customFormat="1" ht="19.5" customHeight="1">
      <c r="A12" s="38"/>
      <c r="B12" s="38"/>
      <c r="E12" s="19"/>
      <c r="F12" s="19"/>
      <c r="L12" s="50"/>
      <c r="M12" s="50"/>
      <c r="N12" s="62"/>
      <c r="U12" s="185"/>
    </row>
    <row r="13" spans="1:10" s="18" customFormat="1" ht="19.5" customHeight="1">
      <c r="A13" s="19"/>
      <c r="B13" s="19"/>
      <c r="D13" s="22"/>
      <c r="E13" s="178"/>
      <c r="F13" s="19"/>
      <c r="G13" s="22"/>
      <c r="J13" s="22"/>
    </row>
    <row r="14" spans="1:10" s="18" customFormat="1" ht="19.5" customHeight="1">
      <c r="A14" s="19"/>
      <c r="B14" s="19"/>
      <c r="C14" s="20" t="s">
        <v>109</v>
      </c>
      <c r="D14" s="22"/>
      <c r="E14" s="178"/>
      <c r="F14" s="19"/>
      <c r="G14" s="22"/>
      <c r="J14" s="22"/>
    </row>
    <row r="15" spans="1:14" s="18" customFormat="1" ht="19.5" customHeight="1" thickBot="1">
      <c r="A15" s="45" t="s">
        <v>3</v>
      </c>
      <c r="B15" s="45"/>
      <c r="C15" s="45" t="s">
        <v>6</v>
      </c>
      <c r="D15" s="35" t="s">
        <v>5</v>
      </c>
      <c r="E15" s="35" t="s">
        <v>55</v>
      </c>
      <c r="F15" s="35" t="s">
        <v>56</v>
      </c>
      <c r="G15" s="67" t="s">
        <v>46</v>
      </c>
      <c r="H15" s="35"/>
      <c r="I15" s="35"/>
      <c r="J15" s="45" t="s">
        <v>6</v>
      </c>
      <c r="K15" s="35" t="s">
        <v>5</v>
      </c>
      <c r="L15" s="51" t="s">
        <v>55</v>
      </c>
      <c r="M15" s="51" t="s">
        <v>56</v>
      </c>
      <c r="N15" s="63" t="s">
        <v>46</v>
      </c>
    </row>
    <row r="16" spans="1:14" s="18" customFormat="1" ht="19.5" customHeight="1">
      <c r="A16" s="46" t="s">
        <v>79</v>
      </c>
      <c r="B16" s="38"/>
      <c r="C16" s="41" t="s">
        <v>184</v>
      </c>
      <c r="D16" s="75" t="s">
        <v>13</v>
      </c>
      <c r="E16" s="34" t="s">
        <v>255</v>
      </c>
      <c r="F16" s="34" t="s">
        <v>256</v>
      </c>
      <c r="G16" s="167">
        <v>92.86</v>
      </c>
      <c r="H16" s="68" t="s">
        <v>8</v>
      </c>
      <c r="I16" s="68" t="s">
        <v>8</v>
      </c>
      <c r="J16" s="65" t="s">
        <v>207</v>
      </c>
      <c r="K16" s="102" t="s">
        <v>11</v>
      </c>
      <c r="L16" s="38">
        <v>29</v>
      </c>
      <c r="M16" s="38">
        <v>43</v>
      </c>
      <c r="N16" s="66">
        <v>100</v>
      </c>
    </row>
    <row r="17" spans="1:18" s="18" customFormat="1" ht="19.5" customHeight="1">
      <c r="A17" s="46" t="s">
        <v>80</v>
      </c>
      <c r="B17" s="38"/>
      <c r="C17" s="65" t="s">
        <v>169</v>
      </c>
      <c r="D17" s="102" t="s">
        <v>11</v>
      </c>
      <c r="E17" s="34" t="s">
        <v>209</v>
      </c>
      <c r="F17" s="34" t="s">
        <v>251</v>
      </c>
      <c r="G17" s="66">
        <v>100</v>
      </c>
      <c r="H17" s="68"/>
      <c r="I17" s="68" t="s">
        <v>8</v>
      </c>
      <c r="J17" s="41" t="s">
        <v>186</v>
      </c>
      <c r="K17" s="75" t="s">
        <v>133</v>
      </c>
      <c r="L17" s="138">
        <v>66</v>
      </c>
      <c r="M17" s="138">
        <v>31</v>
      </c>
      <c r="N17" s="175">
        <v>91.67</v>
      </c>
      <c r="O17" s="39"/>
      <c r="P17" s="39"/>
      <c r="Q17" s="39"/>
      <c r="R17" s="39"/>
    </row>
    <row r="18" spans="1:14" s="18" customFormat="1" ht="19.5" customHeight="1">
      <c r="A18" s="46" t="s">
        <v>81</v>
      </c>
      <c r="B18" s="38"/>
      <c r="C18" s="42" t="s">
        <v>175</v>
      </c>
      <c r="D18" s="180" t="s">
        <v>10</v>
      </c>
      <c r="E18" s="137" t="s">
        <v>245</v>
      </c>
      <c r="F18" s="137" t="s">
        <v>257</v>
      </c>
      <c r="G18" s="175">
        <v>100</v>
      </c>
      <c r="H18" s="68" t="s">
        <v>8</v>
      </c>
      <c r="I18" s="68" t="s">
        <v>8</v>
      </c>
      <c r="J18" s="65" t="s">
        <v>177</v>
      </c>
      <c r="K18" s="102" t="s">
        <v>11</v>
      </c>
      <c r="L18" s="38">
        <v>29</v>
      </c>
      <c r="M18" s="38">
        <v>44</v>
      </c>
      <c r="N18" s="66">
        <v>100</v>
      </c>
    </row>
    <row r="19" spans="1:14" s="18" customFormat="1" ht="19.5" customHeight="1">
      <c r="A19" s="46" t="s">
        <v>82</v>
      </c>
      <c r="B19" s="38"/>
      <c r="C19" s="65" t="s">
        <v>181</v>
      </c>
      <c r="D19" s="102" t="s">
        <v>11</v>
      </c>
      <c r="E19" s="137" t="s">
        <v>209</v>
      </c>
      <c r="F19" s="137" t="s">
        <v>222</v>
      </c>
      <c r="G19" s="134">
        <v>100</v>
      </c>
      <c r="H19" s="68" t="s">
        <v>8</v>
      </c>
      <c r="I19" s="68" t="s">
        <v>8</v>
      </c>
      <c r="J19" s="42" t="s">
        <v>167</v>
      </c>
      <c r="K19" s="102" t="s">
        <v>7</v>
      </c>
      <c r="L19" s="38">
        <v>10</v>
      </c>
      <c r="M19" s="38">
        <v>28</v>
      </c>
      <c r="N19" s="66">
        <v>62.5</v>
      </c>
    </row>
    <row r="20" spans="1:14" s="18" customFormat="1" ht="19.5" customHeight="1">
      <c r="A20" s="38" t="s">
        <v>101</v>
      </c>
      <c r="B20" s="49"/>
      <c r="C20" s="39"/>
      <c r="D20" s="34"/>
      <c r="E20" s="34"/>
      <c r="F20" s="34"/>
      <c r="G20" s="66"/>
      <c r="H20" s="34" t="s">
        <v>8</v>
      </c>
      <c r="I20" s="68" t="s">
        <v>8</v>
      </c>
      <c r="J20" s="39"/>
      <c r="K20" s="34"/>
      <c r="L20" s="50"/>
      <c r="M20" s="50"/>
      <c r="N20" s="66"/>
    </row>
    <row r="21" spans="1:14" s="8" customFormat="1" ht="19.5" customHeight="1">
      <c r="A21" s="38"/>
      <c r="B21" s="38"/>
      <c r="E21" s="12"/>
      <c r="F21" s="12"/>
      <c r="L21" s="50"/>
      <c r="M21" s="50"/>
      <c r="N21" s="62"/>
    </row>
    <row r="22" spans="3:6" ht="16.5">
      <c r="C22" s="89"/>
      <c r="D22" s="90"/>
      <c r="E22" s="179"/>
      <c r="F22" s="179"/>
    </row>
    <row r="23" spans="1:10" s="18" customFormat="1" ht="19.5" customHeight="1">
      <c r="A23" s="19"/>
      <c r="B23" s="19"/>
      <c r="C23" s="142" t="s">
        <v>110</v>
      </c>
      <c r="D23" s="22"/>
      <c r="E23" s="178"/>
      <c r="F23" s="19"/>
      <c r="G23" s="22"/>
      <c r="J23" s="22"/>
    </row>
    <row r="24" spans="1:14" s="18" customFormat="1" ht="19.5" customHeight="1" thickBot="1">
      <c r="A24" s="45" t="s">
        <v>3</v>
      </c>
      <c r="B24" s="45"/>
      <c r="C24" s="45" t="s">
        <v>6</v>
      </c>
      <c r="D24" s="35" t="s">
        <v>5</v>
      </c>
      <c r="E24" s="35" t="s">
        <v>55</v>
      </c>
      <c r="F24" s="35" t="s">
        <v>56</v>
      </c>
      <c r="G24" s="67" t="s">
        <v>46</v>
      </c>
      <c r="H24" s="35"/>
      <c r="I24" s="35"/>
      <c r="J24" s="45" t="s">
        <v>6</v>
      </c>
      <c r="K24" s="35" t="s">
        <v>5</v>
      </c>
      <c r="L24" s="51" t="s">
        <v>55</v>
      </c>
      <c r="M24" s="51" t="s">
        <v>56</v>
      </c>
      <c r="N24" s="63" t="s">
        <v>46</v>
      </c>
    </row>
    <row r="25" spans="1:14" s="18" customFormat="1" ht="19.5" customHeight="1">
      <c r="A25" s="46" t="s">
        <v>79</v>
      </c>
      <c r="B25" s="38"/>
      <c r="C25" s="39" t="s">
        <v>253</v>
      </c>
      <c r="D25" s="102" t="s">
        <v>9</v>
      </c>
      <c r="E25" s="137" t="s">
        <v>254</v>
      </c>
      <c r="F25" s="137" t="s">
        <v>222</v>
      </c>
      <c r="G25" s="134">
        <v>100</v>
      </c>
      <c r="H25" s="68" t="s">
        <v>8</v>
      </c>
      <c r="I25" s="68" t="s">
        <v>8</v>
      </c>
      <c r="J25" s="41" t="s">
        <v>192</v>
      </c>
      <c r="K25" s="75" t="s">
        <v>7</v>
      </c>
      <c r="L25" s="38">
        <v>13</v>
      </c>
      <c r="M25" s="38">
        <v>28</v>
      </c>
      <c r="N25" s="61">
        <v>81.25</v>
      </c>
    </row>
    <row r="26" spans="1:18" s="18" customFormat="1" ht="19.5" customHeight="1">
      <c r="A26" s="46" t="s">
        <v>80</v>
      </c>
      <c r="B26" s="38"/>
      <c r="C26" s="65" t="s">
        <v>180</v>
      </c>
      <c r="D26" s="102" t="s">
        <v>11</v>
      </c>
      <c r="E26" s="34" t="s">
        <v>209</v>
      </c>
      <c r="F26" s="34" t="s">
        <v>258</v>
      </c>
      <c r="G26" s="66">
        <v>100</v>
      </c>
      <c r="H26" s="68"/>
      <c r="I26" s="68" t="s">
        <v>8</v>
      </c>
      <c r="J26" s="41" t="s">
        <v>202</v>
      </c>
      <c r="K26" s="75" t="s">
        <v>10</v>
      </c>
      <c r="L26" s="138">
        <v>23</v>
      </c>
      <c r="M26" s="138">
        <v>45</v>
      </c>
      <c r="N26" s="186">
        <v>95.83</v>
      </c>
      <c r="O26" s="39"/>
      <c r="P26" s="39"/>
      <c r="Q26" s="39"/>
      <c r="R26" s="39"/>
    </row>
    <row r="27" spans="1:14" s="18" customFormat="1" ht="19.5" customHeight="1">
      <c r="A27" s="46" t="s">
        <v>81</v>
      </c>
      <c r="B27" s="38"/>
      <c r="C27" s="135"/>
      <c r="D27" s="136"/>
      <c r="E27" s="137"/>
      <c r="F27" s="137"/>
      <c r="G27" s="134"/>
      <c r="H27" s="68" t="s">
        <v>8</v>
      </c>
      <c r="I27" s="68" t="s">
        <v>8</v>
      </c>
      <c r="J27" s="39"/>
      <c r="K27" s="102"/>
      <c r="L27" s="38"/>
      <c r="M27" s="38"/>
      <c r="N27" s="61"/>
    </row>
    <row r="28" spans="1:14" s="18" customFormat="1" ht="19.5" customHeight="1">
      <c r="A28" s="46"/>
      <c r="B28" s="38"/>
      <c r="C28" s="135" t="s">
        <v>266</v>
      </c>
      <c r="D28" s="136"/>
      <c r="E28" s="137"/>
      <c r="F28" s="137"/>
      <c r="G28" s="134"/>
      <c r="H28" s="68"/>
      <c r="I28" s="68"/>
      <c r="J28" s="39"/>
      <c r="K28" s="102"/>
      <c r="L28" s="38"/>
      <c r="M28" s="38"/>
      <c r="N28" s="61"/>
    </row>
    <row r="29" spans="1:14" s="18" customFormat="1" ht="19.5" customHeight="1">
      <c r="A29" s="46" t="s">
        <v>82</v>
      </c>
      <c r="B29" s="38"/>
      <c r="C29" s="41" t="s">
        <v>267</v>
      </c>
      <c r="D29" s="34" t="s">
        <v>10</v>
      </c>
      <c r="E29" s="34" t="s">
        <v>239</v>
      </c>
      <c r="F29" s="34" t="s">
        <v>245</v>
      </c>
      <c r="G29" s="66">
        <v>95.83</v>
      </c>
      <c r="H29" s="68" t="s">
        <v>8</v>
      </c>
      <c r="I29" s="68" t="s">
        <v>8</v>
      </c>
      <c r="J29" s="39" t="s">
        <v>268</v>
      </c>
      <c r="K29" s="34" t="s">
        <v>12</v>
      </c>
      <c r="L29" s="38">
        <v>35</v>
      </c>
      <c r="M29" s="38">
        <v>24</v>
      </c>
      <c r="N29" s="61">
        <v>100</v>
      </c>
    </row>
    <row r="30" spans="1:14" s="18" customFormat="1" ht="19.5" customHeight="1">
      <c r="A30" s="38" t="s">
        <v>101</v>
      </c>
      <c r="B30" s="49"/>
      <c r="C30" s="39"/>
      <c r="D30" s="34"/>
      <c r="E30" s="34"/>
      <c r="F30" s="34"/>
      <c r="G30" s="66"/>
      <c r="H30" s="34" t="s">
        <v>8</v>
      </c>
      <c r="I30" s="68" t="s">
        <v>8</v>
      </c>
      <c r="J30" s="39"/>
      <c r="K30" s="34"/>
      <c r="L30" s="50"/>
      <c r="M30" s="50"/>
      <c r="N30" s="6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zoomScalePageLayoutView="0" workbookViewId="0" topLeftCell="A16">
      <selection activeCell="U41" sqref="U41"/>
    </sheetView>
  </sheetViews>
  <sheetFormatPr defaultColWidth="9.140625" defaultRowHeight="12.75"/>
  <cols>
    <col min="1" max="1" width="13.00390625" style="6" customWidth="1"/>
    <col min="2" max="2" width="6.00390625" style="7" customWidth="1"/>
    <col min="3" max="3" width="29.8515625" style="10" customWidth="1"/>
    <col min="4" max="4" width="10.8515625" style="9" customWidth="1"/>
    <col min="5" max="5" width="9.421875" style="5" customWidth="1"/>
    <col min="6" max="6" width="10.00390625" style="5" customWidth="1"/>
    <col min="7" max="7" width="10.00390625" style="9" customWidth="1"/>
    <col min="8" max="8" width="11.28125" style="6" customWidth="1"/>
    <col min="9" max="9" width="28.140625" style="6" customWidth="1"/>
    <col min="10" max="10" width="0" style="6" hidden="1" customWidth="1"/>
    <col min="11" max="11" width="10.8515625" style="9" customWidth="1"/>
    <col min="12" max="12" width="10.7109375" style="6" customWidth="1"/>
    <col min="13" max="13" width="9.140625" style="6" customWidth="1"/>
    <col min="14" max="14" width="10.57421875" style="191" bestFit="1" customWidth="1"/>
    <col min="15" max="16384" width="9.140625" style="6" customWidth="1"/>
  </cols>
  <sheetData>
    <row r="1" spans="2:11" ht="27" customHeight="1">
      <c r="B1" s="37" t="s">
        <v>17</v>
      </c>
      <c r="C1" s="34"/>
      <c r="D1" s="87"/>
      <c r="E1" s="88"/>
      <c r="F1" s="88"/>
      <c r="G1" s="38"/>
      <c r="H1" s="39"/>
      <c r="I1" s="39"/>
      <c r="J1" s="39"/>
      <c r="K1" s="38"/>
    </row>
    <row r="2" spans="2:11" ht="20.25" customHeight="1">
      <c r="B2" s="37"/>
      <c r="C2" s="34"/>
      <c r="D2" s="183" t="s">
        <v>15</v>
      </c>
      <c r="E2" s="41"/>
      <c r="F2" s="86" t="s">
        <v>77</v>
      </c>
      <c r="G2" s="86"/>
      <c r="H2" s="86"/>
      <c r="I2" s="86"/>
      <c r="J2" s="39"/>
      <c r="K2" s="38"/>
    </row>
    <row r="3" spans="2:11" ht="19.5">
      <c r="B3" s="91"/>
      <c r="C3" s="34"/>
      <c r="D3" s="38" t="s">
        <v>16</v>
      </c>
      <c r="E3" s="39"/>
      <c r="F3" s="39"/>
      <c r="G3" s="39"/>
      <c r="H3" s="39"/>
      <c r="I3" s="39"/>
      <c r="J3" s="39"/>
      <c r="K3" s="38"/>
    </row>
    <row r="4" spans="2:11" ht="19.5">
      <c r="B4" s="91"/>
      <c r="C4" s="34"/>
      <c r="D4" s="38"/>
      <c r="E4" s="39"/>
      <c r="F4" s="39"/>
      <c r="G4" s="39"/>
      <c r="H4" s="39"/>
      <c r="I4" s="39"/>
      <c r="J4" s="39"/>
      <c r="K4" s="38"/>
    </row>
    <row r="5" spans="2:16" ht="19.5">
      <c r="B5" s="91"/>
      <c r="C5" s="41" t="s">
        <v>267</v>
      </c>
      <c r="D5" s="34" t="s">
        <v>10</v>
      </c>
      <c r="E5" s="34" t="s">
        <v>239</v>
      </c>
      <c r="F5" s="34" t="s">
        <v>245</v>
      </c>
      <c r="G5" s="167">
        <v>95.83</v>
      </c>
      <c r="H5" s="68" t="s">
        <v>8</v>
      </c>
      <c r="I5" s="189" t="s">
        <v>276</v>
      </c>
      <c r="J5" s="39" t="s">
        <v>268</v>
      </c>
      <c r="K5" s="34" t="s">
        <v>12</v>
      </c>
      <c r="L5" s="38">
        <v>35</v>
      </c>
      <c r="M5" s="38">
        <v>24</v>
      </c>
      <c r="N5" s="66">
        <v>100</v>
      </c>
      <c r="P5" s="6" t="s">
        <v>275</v>
      </c>
    </row>
    <row r="6" spans="2:11" ht="19.5">
      <c r="B6" s="91"/>
      <c r="C6" s="34"/>
      <c r="D6" s="38"/>
      <c r="E6" s="39"/>
      <c r="F6" s="39"/>
      <c r="G6" s="39"/>
      <c r="H6" s="39"/>
      <c r="I6" s="39"/>
      <c r="J6" s="39"/>
      <c r="K6" s="38"/>
    </row>
    <row r="7" spans="3:8" ht="19.5" customHeight="1">
      <c r="C7" s="162" t="s">
        <v>203</v>
      </c>
      <c r="G7" s="14"/>
      <c r="H7" s="11"/>
    </row>
    <row r="8" spans="1:14" ht="19.5" customHeight="1" thickBot="1">
      <c r="A8" s="45" t="s">
        <v>3</v>
      </c>
      <c r="B8" s="45"/>
      <c r="C8" s="45" t="s">
        <v>6</v>
      </c>
      <c r="D8" s="35" t="s">
        <v>5</v>
      </c>
      <c r="E8" s="35" t="s">
        <v>55</v>
      </c>
      <c r="F8" s="35" t="s">
        <v>56</v>
      </c>
      <c r="G8" s="67" t="s">
        <v>46</v>
      </c>
      <c r="H8" s="35"/>
      <c r="I8" s="45" t="s">
        <v>6</v>
      </c>
      <c r="J8" s="35" t="s">
        <v>5</v>
      </c>
      <c r="K8" s="64" t="s">
        <v>5</v>
      </c>
      <c r="L8" s="51" t="s">
        <v>55</v>
      </c>
      <c r="M8" s="51" t="s">
        <v>56</v>
      </c>
      <c r="N8" s="192" t="s">
        <v>46</v>
      </c>
    </row>
    <row r="9" spans="1:14" ht="19.5" customHeight="1">
      <c r="A9" s="113" t="s">
        <v>79</v>
      </c>
      <c r="B9" s="114"/>
      <c r="C9" s="75" t="s">
        <v>213</v>
      </c>
      <c r="D9" s="116" t="s">
        <v>7</v>
      </c>
      <c r="E9" s="34" t="s">
        <v>221</v>
      </c>
      <c r="F9" s="34" t="s">
        <v>226</v>
      </c>
      <c r="G9" s="66">
        <v>100</v>
      </c>
      <c r="H9" s="118" t="s">
        <v>8</v>
      </c>
      <c r="I9" s="41" t="s">
        <v>186</v>
      </c>
      <c r="J9" s="39"/>
      <c r="K9" s="38" t="s">
        <v>133</v>
      </c>
      <c r="L9" s="38">
        <v>70</v>
      </c>
      <c r="M9" s="114">
        <v>39</v>
      </c>
      <c r="N9" s="205">
        <v>97.22</v>
      </c>
    </row>
    <row r="10" spans="1:17" ht="19.5" customHeight="1">
      <c r="A10" s="113" t="s">
        <v>80</v>
      </c>
      <c r="B10" s="114"/>
      <c r="C10" s="190" t="s">
        <v>182</v>
      </c>
      <c r="D10" s="187" t="s">
        <v>12</v>
      </c>
      <c r="E10" s="116" t="s">
        <v>230</v>
      </c>
      <c r="F10" s="116" t="s">
        <v>235</v>
      </c>
      <c r="G10" s="117">
        <v>91.43</v>
      </c>
      <c r="H10" s="118" t="s">
        <v>8</v>
      </c>
      <c r="I10" s="115" t="s">
        <v>272</v>
      </c>
      <c r="J10" s="116"/>
      <c r="K10" s="187" t="s">
        <v>12</v>
      </c>
      <c r="L10" s="114">
        <v>35</v>
      </c>
      <c r="M10" s="114">
        <v>30</v>
      </c>
      <c r="N10" s="117">
        <v>100</v>
      </c>
      <c r="P10" s="11" t="s">
        <v>246</v>
      </c>
      <c r="Q10" s="11"/>
    </row>
    <row r="11" spans="1:15" ht="19.5" customHeight="1">
      <c r="A11" s="113" t="s">
        <v>81</v>
      </c>
      <c r="B11" s="114"/>
      <c r="C11" s="115" t="s">
        <v>270</v>
      </c>
      <c r="D11" s="187" t="s">
        <v>10</v>
      </c>
      <c r="E11" s="116" t="s">
        <v>245</v>
      </c>
      <c r="F11" s="116" t="s">
        <v>222</v>
      </c>
      <c r="G11" s="117">
        <v>100</v>
      </c>
      <c r="H11" s="118" t="s">
        <v>8</v>
      </c>
      <c r="I11" s="190" t="s">
        <v>202</v>
      </c>
      <c r="J11" s="116"/>
      <c r="K11" s="187" t="s">
        <v>10</v>
      </c>
      <c r="L11" s="114">
        <v>20</v>
      </c>
      <c r="M11" s="114">
        <v>28</v>
      </c>
      <c r="N11" s="117">
        <v>83.33</v>
      </c>
      <c r="O11" s="77"/>
    </row>
    <row r="12" spans="1:16" ht="19.5" customHeight="1">
      <c r="A12" s="113" t="s">
        <v>82</v>
      </c>
      <c r="B12" s="114"/>
      <c r="C12" s="115" t="s">
        <v>187</v>
      </c>
      <c r="D12" s="116" t="s">
        <v>11</v>
      </c>
      <c r="E12" s="116" t="s">
        <v>209</v>
      </c>
      <c r="F12" s="116" t="s">
        <v>238</v>
      </c>
      <c r="G12" s="117">
        <v>100</v>
      </c>
      <c r="H12" s="118" t="s">
        <v>8</v>
      </c>
      <c r="I12" s="190" t="s">
        <v>180</v>
      </c>
      <c r="J12" s="116"/>
      <c r="K12" s="116" t="s">
        <v>11</v>
      </c>
      <c r="L12" s="114">
        <v>27</v>
      </c>
      <c r="M12" s="114">
        <v>34</v>
      </c>
      <c r="N12" s="117">
        <v>93.1</v>
      </c>
      <c r="P12" s="6" t="s">
        <v>247</v>
      </c>
    </row>
    <row r="13" spans="1:16" ht="19.5" customHeight="1">
      <c r="A13" s="114" t="s">
        <v>101</v>
      </c>
      <c r="B13" s="119"/>
      <c r="E13" s="116"/>
      <c r="F13" s="116"/>
      <c r="G13" s="117"/>
      <c r="H13" s="116" t="s">
        <v>8</v>
      </c>
      <c r="L13" s="120"/>
      <c r="M13" s="120"/>
      <c r="N13" s="193"/>
      <c r="P13" s="6" t="s">
        <v>278</v>
      </c>
    </row>
    <row r="14" spans="1:14" ht="19.5" customHeight="1">
      <c r="A14" s="121"/>
      <c r="B14" s="122"/>
      <c r="C14" s="122"/>
      <c r="D14" s="163"/>
      <c r="E14" s="121"/>
      <c r="F14" s="121"/>
      <c r="G14" s="122"/>
      <c r="H14" s="124"/>
      <c r="I14" s="124"/>
      <c r="J14" s="121"/>
      <c r="K14" s="122"/>
      <c r="L14" s="121"/>
      <c r="M14" s="121"/>
      <c r="N14" s="194"/>
    </row>
    <row r="15" spans="1:14" ht="19.5" customHeight="1">
      <c r="A15" s="125"/>
      <c r="B15" s="126"/>
      <c r="L15" s="125"/>
      <c r="M15" s="125"/>
      <c r="N15" s="195"/>
    </row>
    <row r="16" spans="1:14" ht="19.5" customHeight="1">
      <c r="A16" s="125"/>
      <c r="B16" s="126"/>
      <c r="C16" s="163" t="s">
        <v>111</v>
      </c>
      <c r="E16" s="121"/>
      <c r="F16" s="127"/>
      <c r="G16" s="128"/>
      <c r="H16" s="124"/>
      <c r="I16" s="124"/>
      <c r="J16" s="125"/>
      <c r="K16" s="126"/>
      <c r="L16" s="125"/>
      <c r="M16" s="125"/>
      <c r="N16" s="195"/>
    </row>
    <row r="17" spans="1:17" s="39" customFormat="1" ht="19.5" customHeight="1" thickBot="1">
      <c r="A17" s="129" t="s">
        <v>3</v>
      </c>
      <c r="B17" s="129"/>
      <c r="C17" s="129" t="s">
        <v>6</v>
      </c>
      <c r="D17" s="130" t="s">
        <v>5</v>
      </c>
      <c r="E17" s="130" t="s">
        <v>55</v>
      </c>
      <c r="F17" s="130" t="s">
        <v>56</v>
      </c>
      <c r="G17" s="131" t="s">
        <v>46</v>
      </c>
      <c r="H17" s="130"/>
      <c r="I17" s="129" t="s">
        <v>6</v>
      </c>
      <c r="J17" s="130" t="s">
        <v>5</v>
      </c>
      <c r="K17" s="132" t="s">
        <v>5</v>
      </c>
      <c r="L17" s="133" t="s">
        <v>55</v>
      </c>
      <c r="M17" s="133" t="s">
        <v>56</v>
      </c>
      <c r="N17" s="196" t="s">
        <v>46</v>
      </c>
      <c r="P17" s="42"/>
      <c r="Q17" s="43"/>
    </row>
    <row r="18" spans="1:14" s="18" customFormat="1" ht="19.5" customHeight="1">
      <c r="A18" s="113" t="s">
        <v>79</v>
      </c>
      <c r="B18" s="114"/>
      <c r="C18" s="190" t="s">
        <v>264</v>
      </c>
      <c r="D18" s="187" t="s">
        <v>11</v>
      </c>
      <c r="E18" s="116" t="s">
        <v>224</v>
      </c>
      <c r="F18" s="116" t="s">
        <v>277</v>
      </c>
      <c r="G18" s="117">
        <v>89.66</v>
      </c>
      <c r="H18" s="118" t="s">
        <v>8</v>
      </c>
      <c r="I18" s="115" t="s">
        <v>184</v>
      </c>
      <c r="J18" s="116"/>
      <c r="K18" s="187" t="s">
        <v>13</v>
      </c>
      <c r="L18" s="114">
        <v>56</v>
      </c>
      <c r="M18" s="114">
        <v>40</v>
      </c>
      <c r="N18" s="117">
        <v>100</v>
      </c>
    </row>
    <row r="19" spans="1:14" s="18" customFormat="1" ht="19.5" customHeight="1">
      <c r="A19" s="113" t="s">
        <v>80</v>
      </c>
      <c r="B19" s="114"/>
      <c r="C19" s="115" t="s">
        <v>164</v>
      </c>
      <c r="D19" s="187" t="s">
        <v>98</v>
      </c>
      <c r="E19" s="116" t="s">
        <v>248</v>
      </c>
      <c r="F19" s="116" t="s">
        <v>239</v>
      </c>
      <c r="G19" s="117">
        <v>100</v>
      </c>
      <c r="H19" s="118" t="s">
        <v>8</v>
      </c>
      <c r="I19" s="190" t="s">
        <v>181</v>
      </c>
      <c r="J19" s="116"/>
      <c r="K19" s="187" t="s">
        <v>11</v>
      </c>
      <c r="L19" s="114">
        <v>23</v>
      </c>
      <c r="M19" s="114">
        <v>23</v>
      </c>
      <c r="N19" s="117">
        <v>79.31</v>
      </c>
    </row>
    <row r="20" spans="1:14" s="18" customFormat="1" ht="19.5" customHeight="1">
      <c r="A20" s="113" t="s">
        <v>81</v>
      </c>
      <c r="B20" s="114"/>
      <c r="C20" s="190" t="s">
        <v>260</v>
      </c>
      <c r="D20" s="116" t="s">
        <v>11</v>
      </c>
      <c r="E20" s="116" t="s">
        <v>219</v>
      </c>
      <c r="F20" s="116" t="s">
        <v>235</v>
      </c>
      <c r="G20" s="117">
        <v>86.21</v>
      </c>
      <c r="H20" s="118" t="s">
        <v>8</v>
      </c>
      <c r="I20" s="115" t="s">
        <v>261</v>
      </c>
      <c r="J20" s="116"/>
      <c r="K20" s="187" t="s">
        <v>7</v>
      </c>
      <c r="L20" s="114">
        <v>16</v>
      </c>
      <c r="M20" s="114">
        <v>30</v>
      </c>
      <c r="N20" s="117">
        <v>100</v>
      </c>
    </row>
    <row r="21" spans="1:14" s="18" customFormat="1" ht="19.5" customHeight="1">
      <c r="A21" s="113" t="s">
        <v>82</v>
      </c>
      <c r="B21" s="114"/>
      <c r="C21" s="115" t="s">
        <v>262</v>
      </c>
      <c r="D21" s="187" t="s">
        <v>12</v>
      </c>
      <c r="E21" s="116" t="s">
        <v>208</v>
      </c>
      <c r="F21" s="116" t="s">
        <v>209</v>
      </c>
      <c r="G21" s="117">
        <v>100</v>
      </c>
      <c r="H21" s="118" t="s">
        <v>8</v>
      </c>
      <c r="I21" s="190" t="s">
        <v>197</v>
      </c>
      <c r="J21" s="116"/>
      <c r="K21" s="116" t="s">
        <v>12</v>
      </c>
      <c r="L21" s="114">
        <v>32</v>
      </c>
      <c r="M21" s="114">
        <v>29</v>
      </c>
      <c r="N21" s="117">
        <v>91.43</v>
      </c>
    </row>
    <row r="22" spans="1:16" s="18" customFormat="1" ht="19.5" customHeight="1">
      <c r="A22" s="114" t="s">
        <v>101</v>
      </c>
      <c r="B22" s="119"/>
      <c r="C22" s="41" t="s">
        <v>207</v>
      </c>
      <c r="D22" s="187" t="s">
        <v>11</v>
      </c>
      <c r="E22" s="116"/>
      <c r="F22" s="116"/>
      <c r="G22" s="117"/>
      <c r="H22" s="116" t="s">
        <v>8</v>
      </c>
      <c r="I22" s="115" t="s">
        <v>185</v>
      </c>
      <c r="J22" s="116"/>
      <c r="K22" s="116" t="s">
        <v>44</v>
      </c>
      <c r="L22" s="120"/>
      <c r="M22" s="120"/>
      <c r="N22" s="193"/>
      <c r="P22" s="18" t="s">
        <v>279</v>
      </c>
    </row>
    <row r="23" spans="1:14" s="18" customFormat="1" ht="19.5" customHeight="1">
      <c r="A23" s="114"/>
      <c r="B23" s="119"/>
      <c r="L23" s="120"/>
      <c r="M23" s="120"/>
      <c r="N23" s="193"/>
    </row>
    <row r="24" spans="1:14" s="18" customFormat="1" ht="19.5" customHeight="1">
      <c r="A24" s="114"/>
      <c r="B24" s="119"/>
      <c r="D24" s="19"/>
      <c r="E24" s="116"/>
      <c r="F24" s="116"/>
      <c r="G24" s="117"/>
      <c r="H24" s="116"/>
      <c r="I24" s="115"/>
      <c r="J24" s="116"/>
      <c r="K24" s="116"/>
      <c r="L24" s="120"/>
      <c r="M24" s="120"/>
      <c r="N24" s="193"/>
    </row>
    <row r="25" spans="1:14" s="8" customFormat="1" ht="19.5" customHeight="1">
      <c r="A25" s="121"/>
      <c r="B25" s="122"/>
      <c r="C25" s="123" t="s">
        <v>112</v>
      </c>
      <c r="D25" s="12"/>
      <c r="E25" s="121"/>
      <c r="F25" s="121"/>
      <c r="G25" s="122"/>
      <c r="H25" s="124"/>
      <c r="I25" s="124"/>
      <c r="J25" s="121"/>
      <c r="K25" s="122"/>
      <c r="L25" s="121"/>
      <c r="M25" s="121"/>
      <c r="N25" s="194"/>
    </row>
    <row r="26" spans="1:17" s="39" customFormat="1" ht="19.5" customHeight="1" thickBot="1">
      <c r="A26" s="129" t="s">
        <v>3</v>
      </c>
      <c r="B26" s="129"/>
      <c r="C26" s="129" t="s">
        <v>6</v>
      </c>
      <c r="D26" s="130" t="s">
        <v>5</v>
      </c>
      <c r="E26" s="130" t="s">
        <v>55</v>
      </c>
      <c r="F26" s="130" t="s">
        <v>56</v>
      </c>
      <c r="G26" s="131" t="s">
        <v>46</v>
      </c>
      <c r="H26" s="130"/>
      <c r="I26" s="129" t="s">
        <v>6</v>
      </c>
      <c r="J26" s="130" t="s">
        <v>5</v>
      </c>
      <c r="K26" s="132" t="s">
        <v>5</v>
      </c>
      <c r="L26" s="133" t="s">
        <v>55</v>
      </c>
      <c r="M26" s="133" t="s">
        <v>56</v>
      </c>
      <c r="N26" s="196" t="s">
        <v>46</v>
      </c>
      <c r="P26" s="42"/>
      <c r="Q26" s="43"/>
    </row>
    <row r="27" spans="1:14" s="18" customFormat="1" ht="19.5" customHeight="1">
      <c r="A27" s="113" t="s">
        <v>79</v>
      </c>
      <c r="B27" s="114"/>
      <c r="C27" s="190" t="s">
        <v>273</v>
      </c>
      <c r="D27" s="187" t="s">
        <v>11</v>
      </c>
      <c r="E27" s="116" t="s">
        <v>224</v>
      </c>
      <c r="F27" s="116" t="s">
        <v>239</v>
      </c>
      <c r="G27" s="117">
        <v>89.66</v>
      </c>
      <c r="H27" s="118" t="s">
        <v>8</v>
      </c>
      <c r="I27" s="115" t="s">
        <v>177</v>
      </c>
      <c r="J27" s="116"/>
      <c r="K27" s="187" t="s">
        <v>11</v>
      </c>
      <c r="L27" s="114">
        <v>29</v>
      </c>
      <c r="M27" s="114">
        <v>23</v>
      </c>
      <c r="N27" s="117">
        <v>100</v>
      </c>
    </row>
    <row r="28" spans="1:14" s="18" customFormat="1" ht="19.5" customHeight="1">
      <c r="A28" s="113" t="s">
        <v>80</v>
      </c>
      <c r="B28" s="114"/>
      <c r="C28" s="190" t="s">
        <v>176</v>
      </c>
      <c r="D28" s="116" t="s">
        <v>13</v>
      </c>
      <c r="E28" s="116" t="s">
        <v>223</v>
      </c>
      <c r="F28" s="116" t="s">
        <v>235</v>
      </c>
      <c r="G28" s="205">
        <v>96.43</v>
      </c>
      <c r="H28" s="118" t="s">
        <v>8</v>
      </c>
      <c r="I28" s="115" t="s">
        <v>166</v>
      </c>
      <c r="J28" s="116"/>
      <c r="K28" s="116" t="s">
        <v>7</v>
      </c>
      <c r="L28" s="114">
        <v>16</v>
      </c>
      <c r="M28" s="114">
        <v>30</v>
      </c>
      <c r="N28" s="117">
        <v>100</v>
      </c>
    </row>
    <row r="29" spans="1:14" s="18" customFormat="1" ht="19.5" customHeight="1">
      <c r="A29" s="113" t="s">
        <v>81</v>
      </c>
      <c r="B29" s="114"/>
      <c r="C29" s="115" t="s">
        <v>274</v>
      </c>
      <c r="D29" s="187" t="s">
        <v>10</v>
      </c>
      <c r="E29" s="116" t="s">
        <v>245</v>
      </c>
      <c r="F29" s="116" t="s">
        <v>235</v>
      </c>
      <c r="G29" s="117">
        <v>100</v>
      </c>
      <c r="H29" s="118" t="s">
        <v>8</v>
      </c>
      <c r="I29" s="190" t="s">
        <v>173</v>
      </c>
      <c r="J29" s="116"/>
      <c r="K29" s="116" t="s">
        <v>133</v>
      </c>
      <c r="L29" s="114">
        <v>61</v>
      </c>
      <c r="M29" s="114">
        <v>30</v>
      </c>
      <c r="N29" s="117">
        <v>84.72</v>
      </c>
    </row>
    <row r="30" spans="1:14" s="18" customFormat="1" ht="19.5" customHeight="1">
      <c r="A30" s="113" t="s">
        <v>82</v>
      </c>
      <c r="B30" s="114"/>
      <c r="C30" s="190" t="s">
        <v>179</v>
      </c>
      <c r="D30" s="116" t="s">
        <v>11</v>
      </c>
      <c r="E30" s="116" t="s">
        <v>224</v>
      </c>
      <c r="F30" s="116" t="s">
        <v>251</v>
      </c>
      <c r="G30" s="117">
        <v>89.66</v>
      </c>
      <c r="H30" s="118" t="s">
        <v>8</v>
      </c>
      <c r="I30" s="115" t="s">
        <v>195</v>
      </c>
      <c r="J30" s="116"/>
      <c r="K30" s="116" t="s">
        <v>11</v>
      </c>
      <c r="L30" s="114">
        <v>29</v>
      </c>
      <c r="M30" s="114">
        <v>31</v>
      </c>
      <c r="N30" s="117">
        <v>100</v>
      </c>
    </row>
    <row r="31" spans="1:14" s="18" customFormat="1" ht="19.5" customHeight="1">
      <c r="A31" s="114" t="s">
        <v>101</v>
      </c>
      <c r="B31" s="119"/>
      <c r="C31" s="115"/>
      <c r="D31" s="116"/>
      <c r="E31" s="116"/>
      <c r="F31" s="116"/>
      <c r="G31" s="117"/>
      <c r="H31" s="116" t="s">
        <v>8</v>
      </c>
      <c r="I31" s="115"/>
      <c r="J31" s="116"/>
      <c r="K31" s="116"/>
      <c r="L31" s="120"/>
      <c r="M31" s="120"/>
      <c r="N31" s="193"/>
    </row>
    <row r="32" spans="1:14" ht="19.5" customHeight="1">
      <c r="A32" s="114"/>
      <c r="B32" s="119"/>
      <c r="C32" s="18"/>
      <c r="D32" s="19"/>
      <c r="E32" s="116"/>
      <c r="F32" s="116"/>
      <c r="G32" s="117"/>
      <c r="H32" s="116"/>
      <c r="I32" s="115"/>
      <c r="J32" s="116"/>
      <c r="K32" s="116"/>
      <c r="L32" s="120"/>
      <c r="M32" s="120"/>
      <c r="N32" s="193"/>
    </row>
    <row r="33" spans="1:14" ht="19.5" customHeight="1">
      <c r="A33" s="114"/>
      <c r="B33" s="119"/>
      <c r="C33" s="18"/>
      <c r="D33" s="19"/>
      <c r="E33" s="116"/>
      <c r="F33" s="116"/>
      <c r="G33" s="117"/>
      <c r="H33" s="116"/>
      <c r="I33" s="115"/>
      <c r="J33" s="116"/>
      <c r="K33" s="116"/>
      <c r="L33" s="120"/>
      <c r="M33" s="120"/>
      <c r="N33" s="193"/>
    </row>
    <row r="34" spans="1:14" ht="19.5" customHeight="1">
      <c r="A34" s="121"/>
      <c r="B34" s="122"/>
      <c r="C34" s="142" t="s">
        <v>113</v>
      </c>
      <c r="D34" s="122"/>
      <c r="E34" s="121"/>
      <c r="F34" s="122"/>
      <c r="G34" s="124"/>
      <c r="I34" s="124"/>
      <c r="J34" s="121"/>
      <c r="K34" s="122"/>
      <c r="L34" s="121"/>
      <c r="M34" s="121"/>
      <c r="N34" s="194"/>
    </row>
    <row r="35" spans="1:14" ht="19.5" customHeight="1" thickBot="1">
      <c r="A35" s="129" t="s">
        <v>3</v>
      </c>
      <c r="B35" s="129"/>
      <c r="C35" s="129" t="s">
        <v>6</v>
      </c>
      <c r="D35" s="130" t="s">
        <v>5</v>
      </c>
      <c r="E35" s="130" t="s">
        <v>55</v>
      </c>
      <c r="F35" s="130" t="s">
        <v>56</v>
      </c>
      <c r="G35" s="131" t="s">
        <v>46</v>
      </c>
      <c r="H35" s="130"/>
      <c r="I35" s="129" t="s">
        <v>6</v>
      </c>
      <c r="J35" s="130" t="s">
        <v>5</v>
      </c>
      <c r="K35" s="132" t="s">
        <v>5</v>
      </c>
      <c r="L35" s="133" t="s">
        <v>55</v>
      </c>
      <c r="M35" s="133" t="s">
        <v>56</v>
      </c>
      <c r="N35" s="196" t="s">
        <v>46</v>
      </c>
    </row>
    <row r="36" spans="1:14" ht="19.5" customHeight="1">
      <c r="A36" s="113" t="s">
        <v>79</v>
      </c>
      <c r="B36" s="114"/>
      <c r="C36" s="115" t="s">
        <v>265</v>
      </c>
      <c r="D36" s="116" t="s">
        <v>9</v>
      </c>
      <c r="E36" s="116" t="s">
        <v>254</v>
      </c>
      <c r="F36" s="116" t="s">
        <v>208</v>
      </c>
      <c r="G36" s="117">
        <v>100</v>
      </c>
      <c r="H36" s="118" t="s">
        <v>8</v>
      </c>
      <c r="I36" s="190" t="s">
        <v>196</v>
      </c>
      <c r="J36" s="116"/>
      <c r="K36" s="116" t="s">
        <v>12</v>
      </c>
      <c r="L36" s="114">
        <v>34</v>
      </c>
      <c r="M36" s="114">
        <v>35</v>
      </c>
      <c r="N36" s="205">
        <v>97.14</v>
      </c>
    </row>
    <row r="37" spans="1:14" ht="19.5" customHeight="1">
      <c r="A37" s="113" t="s">
        <v>80</v>
      </c>
      <c r="B37" s="114"/>
      <c r="C37" s="115" t="s">
        <v>271</v>
      </c>
      <c r="D37" s="187" t="s">
        <v>10</v>
      </c>
      <c r="E37" s="116" t="s">
        <v>245</v>
      </c>
      <c r="F37" s="116" t="s">
        <v>280</v>
      </c>
      <c r="G37" s="117">
        <v>100</v>
      </c>
      <c r="H37" s="118" t="s">
        <v>8</v>
      </c>
      <c r="I37" s="190" t="s">
        <v>171</v>
      </c>
      <c r="J37" s="116"/>
      <c r="K37" s="116" t="s">
        <v>7</v>
      </c>
      <c r="L37" s="114">
        <v>15</v>
      </c>
      <c r="M37" s="114">
        <v>74</v>
      </c>
      <c r="N37" s="205">
        <v>93.75</v>
      </c>
    </row>
    <row r="38" spans="1:14" ht="19.5" customHeight="1">
      <c r="A38" s="113" t="s">
        <v>81</v>
      </c>
      <c r="B38" s="114"/>
      <c r="C38" s="115" t="s">
        <v>163</v>
      </c>
      <c r="D38" s="187" t="s">
        <v>12</v>
      </c>
      <c r="E38" s="116" t="s">
        <v>208</v>
      </c>
      <c r="F38" s="116" t="s">
        <v>239</v>
      </c>
      <c r="G38" s="117">
        <v>100</v>
      </c>
      <c r="H38" s="118" t="s">
        <v>8</v>
      </c>
      <c r="I38" s="115" t="s">
        <v>269</v>
      </c>
      <c r="J38" s="116"/>
      <c r="K38" s="116" t="s">
        <v>11</v>
      </c>
      <c r="L38" s="114">
        <v>29</v>
      </c>
      <c r="M38" s="114">
        <v>23</v>
      </c>
      <c r="N38" s="205">
        <v>100</v>
      </c>
    </row>
    <row r="39" spans="1:14" ht="19.5" customHeight="1">
      <c r="A39" s="113" t="s">
        <v>82</v>
      </c>
      <c r="B39" s="114"/>
      <c r="C39" s="115" t="s">
        <v>263</v>
      </c>
      <c r="D39" s="116" t="s">
        <v>9</v>
      </c>
      <c r="E39" s="116" t="s">
        <v>254</v>
      </c>
      <c r="F39" s="116" t="s">
        <v>245</v>
      </c>
      <c r="G39" s="117">
        <v>100</v>
      </c>
      <c r="H39" s="118" t="s">
        <v>8</v>
      </c>
      <c r="I39" s="190" t="s">
        <v>194</v>
      </c>
      <c r="J39" s="116"/>
      <c r="K39" s="116" t="s">
        <v>9</v>
      </c>
      <c r="L39" s="114">
        <v>35</v>
      </c>
      <c r="M39" s="114">
        <v>24</v>
      </c>
      <c r="N39" s="117">
        <v>72.92</v>
      </c>
    </row>
    <row r="40" spans="1:14" ht="19.5" customHeight="1">
      <c r="A40" s="114" t="s">
        <v>101</v>
      </c>
      <c r="B40" s="119"/>
      <c r="C40" s="115" t="s">
        <v>259</v>
      </c>
      <c r="D40" s="116" t="s">
        <v>10</v>
      </c>
      <c r="E40" s="116" t="s">
        <v>239</v>
      </c>
      <c r="F40" s="116" t="s">
        <v>281</v>
      </c>
      <c r="G40" s="205">
        <v>95.83</v>
      </c>
      <c r="H40" s="116" t="s">
        <v>8</v>
      </c>
      <c r="I40" s="115" t="s">
        <v>191</v>
      </c>
      <c r="J40" s="116"/>
      <c r="K40" s="116" t="s">
        <v>12</v>
      </c>
      <c r="L40" s="120">
        <v>35</v>
      </c>
      <c r="M40" s="120">
        <v>37</v>
      </c>
      <c r="N40" s="193">
        <v>100</v>
      </c>
    </row>
    <row r="41" spans="1:9" ht="19.5" customHeight="1">
      <c r="A41"/>
      <c r="B41"/>
      <c r="C41"/>
      <c r="D41" s="188"/>
      <c r="E41"/>
      <c r="F41"/>
      <c r="G41" s="12"/>
      <c r="H41" s="8"/>
      <c r="I41" s="15"/>
    </row>
    <row r="42" s="8" customFormat="1" ht="19.5" customHeight="1">
      <c r="N42" s="73"/>
    </row>
    <row r="43" spans="3:14" s="8" customFormat="1" ht="19.5" customHeight="1">
      <c r="C43"/>
      <c r="D43" s="188"/>
      <c r="E43"/>
      <c r="G43" s="12"/>
      <c r="K43" s="12"/>
      <c r="N43" s="73"/>
    </row>
    <row r="44" spans="3:14" s="8" customFormat="1" ht="15" customHeight="1">
      <c r="C44"/>
      <c r="D44" s="188"/>
      <c r="E44"/>
      <c r="K44" s="12"/>
      <c r="N44" s="73"/>
    </row>
    <row r="45" spans="3:14" s="8" customFormat="1" ht="15" customHeight="1">
      <c r="C45"/>
      <c r="D45" s="188"/>
      <c r="E45"/>
      <c r="F45" s="6"/>
      <c r="H45" s="6"/>
      <c r="K45" s="12"/>
      <c r="N45" s="73"/>
    </row>
    <row r="46" spans="1:7" ht="15" customHeight="1">
      <c r="A46" s="8"/>
      <c r="B46" s="8"/>
      <c r="C46"/>
      <c r="D46" s="188"/>
      <c r="E46"/>
      <c r="F46" s="6"/>
      <c r="G46" s="6"/>
    </row>
    <row r="47" spans="3:14" s="8" customFormat="1" ht="15" customHeight="1">
      <c r="C47"/>
      <c r="D47" s="188"/>
      <c r="E47"/>
      <c r="G47" s="9"/>
      <c r="I47" s="6"/>
      <c r="K47" s="12"/>
      <c r="N47" s="73"/>
    </row>
    <row r="48" spans="1:8" ht="15.75" customHeight="1">
      <c r="A48" s="8"/>
      <c r="B48" s="8"/>
      <c r="C48"/>
      <c r="D48" s="188"/>
      <c r="E48"/>
      <c r="F48" s="8"/>
      <c r="G48" s="12"/>
      <c r="H48" s="8"/>
    </row>
    <row r="49" spans="1:9" ht="18" customHeight="1">
      <c r="A49" s="8"/>
      <c r="B49" s="8"/>
      <c r="C49"/>
      <c r="D49" s="188"/>
      <c r="E49"/>
      <c r="F49" s="8"/>
      <c r="G49" s="12"/>
      <c r="I49" s="13"/>
    </row>
    <row r="50" spans="1:9" ht="17.25" customHeight="1">
      <c r="A50" s="8"/>
      <c r="B50" s="8"/>
      <c r="C50"/>
      <c r="D50" s="188"/>
      <c r="E50"/>
      <c r="F50" s="8"/>
      <c r="G50" s="12"/>
      <c r="H50" s="8"/>
      <c r="I50" s="5"/>
    </row>
    <row r="51" spans="1:9" ht="18" customHeight="1">
      <c r="A51" s="8"/>
      <c r="B51" s="8"/>
      <c r="C51"/>
      <c r="D51" s="188"/>
      <c r="E51"/>
      <c r="F51" s="8"/>
      <c r="G51" s="12"/>
      <c r="I51" s="13"/>
    </row>
    <row r="52" spans="1:6" ht="18" customHeight="1">
      <c r="A52" s="8"/>
      <c r="B52" s="8"/>
      <c r="C52"/>
      <c r="D52" s="188"/>
      <c r="E52"/>
      <c r="F52" s="8"/>
    </row>
    <row r="53" spans="1:6" ht="15.75" customHeight="1">
      <c r="A53" s="8"/>
      <c r="B53" s="8"/>
      <c r="C53"/>
      <c r="D53" s="188"/>
      <c r="E53"/>
      <c r="F53" s="8"/>
    </row>
    <row r="54" spans="1:6" ht="18.75" customHeight="1">
      <c r="A54" s="8"/>
      <c r="B54" s="8"/>
      <c r="C54"/>
      <c r="D54" s="188"/>
      <c r="E54"/>
      <c r="F54" s="8"/>
    </row>
    <row r="55" spans="1:6" ht="17.25" customHeight="1">
      <c r="A55" s="8"/>
      <c r="B55" s="8"/>
      <c r="C55"/>
      <c r="D55" s="188"/>
      <c r="E55"/>
      <c r="F55" s="8"/>
    </row>
    <row r="56" spans="1:6" ht="15" customHeight="1">
      <c r="A56" s="8"/>
      <c r="B56" s="8"/>
      <c r="C56"/>
      <c r="D56" s="188"/>
      <c r="E56"/>
      <c r="F56" s="8"/>
    </row>
    <row r="57" spans="1:6" ht="15" customHeight="1">
      <c r="A57" s="8"/>
      <c r="B57" s="8"/>
      <c r="C57"/>
      <c r="D57" s="188"/>
      <c r="E57"/>
      <c r="F57" s="8"/>
    </row>
    <row r="58" spans="1:6" ht="15" customHeight="1">
      <c r="A58" s="8"/>
      <c r="B58" s="8"/>
      <c r="C58"/>
      <c r="D58" s="188"/>
      <c r="E58"/>
      <c r="F58" s="8"/>
    </row>
    <row r="59" spans="1:6" ht="15" customHeight="1">
      <c r="A59" s="8"/>
      <c r="B59" s="8"/>
      <c r="C59"/>
      <c r="D59" s="188"/>
      <c r="E59"/>
      <c r="F59" s="8"/>
    </row>
    <row r="60" spans="1:6" ht="15" customHeight="1">
      <c r="A60" s="8"/>
      <c r="B60" s="8"/>
      <c r="C60"/>
      <c r="D60" s="188"/>
      <c r="E60"/>
      <c r="F60" s="8"/>
    </row>
    <row r="61" spans="1:6" ht="15" customHeight="1">
      <c r="A61" s="8"/>
      <c r="B61" s="8"/>
      <c r="C61"/>
      <c r="D61" s="188"/>
      <c r="E61"/>
      <c r="F61" s="8"/>
    </row>
    <row r="62" spans="1:6" ht="15" customHeight="1">
      <c r="A62" s="8"/>
      <c r="B62" s="8"/>
      <c r="C62"/>
      <c r="D62" s="188"/>
      <c r="E62"/>
      <c r="F62" s="8"/>
    </row>
    <row r="63" spans="1:6" ht="15" customHeight="1">
      <c r="A63" s="8"/>
      <c r="B63" s="8"/>
      <c r="C63"/>
      <c r="D63" s="188"/>
      <c r="E63"/>
      <c r="F63" s="8"/>
    </row>
    <row r="64" spans="1:6" ht="15" customHeight="1">
      <c r="A64" s="8"/>
      <c r="B64" s="8"/>
      <c r="C64"/>
      <c r="D64" s="188"/>
      <c r="E64"/>
      <c r="F64" s="8"/>
    </row>
    <row r="65" spans="1:6" ht="15" customHeight="1">
      <c r="A65" s="8"/>
      <c r="B65" s="8"/>
      <c r="C65"/>
      <c r="D65" s="188"/>
      <c r="E65"/>
      <c r="F65" s="8"/>
    </row>
    <row r="66" spans="1:6" ht="15" customHeight="1">
      <c r="A66" s="8"/>
      <c r="B66" s="8"/>
      <c r="C66"/>
      <c r="D66" s="188"/>
      <c r="E66"/>
      <c r="F66" s="8"/>
    </row>
    <row r="67" spans="1:6" ht="15" customHeight="1">
      <c r="A67" s="8"/>
      <c r="B67" s="8"/>
      <c r="C67"/>
      <c r="D67" s="188"/>
      <c r="E67"/>
      <c r="F67" s="8"/>
    </row>
    <row r="68" spans="1:6" ht="15" customHeight="1">
      <c r="A68" s="8"/>
      <c r="B68" s="8"/>
      <c r="F68" s="8"/>
    </row>
    <row r="69" spans="1:2" ht="15" customHeight="1">
      <c r="A69" s="8"/>
      <c r="B69" s="8"/>
    </row>
    <row r="70" ht="15" customHeight="1">
      <c r="F70" s="8"/>
    </row>
    <row r="71" spans="1:6" ht="14.25" customHeight="1">
      <c r="A71" s="8"/>
      <c r="B71" s="8"/>
      <c r="F71" s="8"/>
    </row>
    <row r="72" spans="1:6" ht="15" customHeight="1">
      <c r="A72" s="8"/>
      <c r="B72" s="8"/>
      <c r="F72" s="8"/>
    </row>
    <row r="73" spans="1:2" ht="16.5">
      <c r="A73" s="8"/>
      <c r="B73" s="8"/>
    </row>
    <row r="75" ht="16.5">
      <c r="F75" s="8"/>
    </row>
    <row r="76" ht="16.5" customHeight="1">
      <c r="F76" s="8"/>
    </row>
    <row r="77" ht="16.5">
      <c r="F77" s="8"/>
    </row>
    <row r="78" ht="16.5">
      <c r="F78" s="8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="75" zoomScaleNormal="75" zoomScalePageLayoutView="0" workbookViewId="0" topLeftCell="A5">
      <selection activeCell="J29" sqref="J29"/>
    </sheetView>
  </sheetViews>
  <sheetFormatPr defaultColWidth="9.140625" defaultRowHeight="12.75"/>
  <cols>
    <col min="1" max="1" width="13.00390625" style="4" customWidth="1"/>
    <col min="2" max="2" width="7.8515625" style="2" customWidth="1"/>
    <col min="3" max="3" width="29.7109375" style="4" customWidth="1"/>
    <col min="4" max="4" width="12.57421875" style="3" customWidth="1"/>
    <col min="5" max="5" width="10.421875" style="5" customWidth="1"/>
    <col min="6" max="6" width="11.7109375" style="4" customWidth="1"/>
    <col min="7" max="7" width="10.57421875" style="1" customWidth="1"/>
    <col min="8" max="8" width="0" style="4" hidden="1" customWidth="1"/>
    <col min="9" max="9" width="9.140625" style="4" customWidth="1"/>
    <col min="10" max="10" width="26.140625" style="17" customWidth="1"/>
    <col min="11" max="11" width="10.421875" style="4" customWidth="1"/>
    <col min="12" max="12" width="10.7109375" style="4" customWidth="1"/>
    <col min="13" max="13" width="10.28125" style="4" customWidth="1"/>
    <col min="14" max="16384" width="9.140625" style="4" customWidth="1"/>
  </cols>
  <sheetData>
    <row r="1" spans="2:11" ht="18.75">
      <c r="B1" s="37" t="s">
        <v>18</v>
      </c>
      <c r="C1" s="92"/>
      <c r="D1" s="93"/>
      <c r="E1" s="88"/>
      <c r="F1" s="40"/>
      <c r="G1" s="50"/>
      <c r="H1" s="40"/>
      <c r="I1" s="40"/>
      <c r="J1" s="94"/>
      <c r="K1" s="40"/>
    </row>
    <row r="2" spans="2:11" ht="22.5" customHeight="1">
      <c r="B2" s="95"/>
      <c r="C2" s="39"/>
      <c r="D2" s="93"/>
      <c r="E2" s="88"/>
      <c r="F2" s="40"/>
      <c r="G2" s="50"/>
      <c r="H2" s="40"/>
      <c r="I2" s="40"/>
      <c r="J2" s="94"/>
      <c r="K2" s="40"/>
    </row>
    <row r="3" spans="2:11" ht="25.5" customHeight="1">
      <c r="B3" s="95"/>
      <c r="C3" s="72" t="s">
        <v>15</v>
      </c>
      <c r="D3" s="72"/>
      <c r="E3" s="86" t="s">
        <v>64</v>
      </c>
      <c r="F3" s="86"/>
      <c r="G3" s="86"/>
      <c r="H3" s="86"/>
      <c r="I3" s="86"/>
      <c r="J3" s="86"/>
      <c r="K3" s="40"/>
    </row>
    <row r="4" spans="2:11" ht="21" customHeight="1">
      <c r="B4" s="95"/>
      <c r="C4" s="39" t="s">
        <v>16</v>
      </c>
      <c r="D4" s="39"/>
      <c r="E4" s="39"/>
      <c r="F4" s="39"/>
      <c r="G4" s="39"/>
      <c r="H4" s="39"/>
      <c r="I4" s="39"/>
      <c r="J4" s="39"/>
      <c r="K4" s="40"/>
    </row>
    <row r="5" spans="2:11" ht="18.75" customHeight="1">
      <c r="B5" s="95"/>
      <c r="C5" s="40"/>
      <c r="D5" s="93"/>
      <c r="E5" s="88"/>
      <c r="F5" s="41"/>
      <c r="G5" s="50"/>
      <c r="H5" s="40"/>
      <c r="I5" s="40"/>
      <c r="J5" s="94"/>
      <c r="K5" s="40"/>
    </row>
    <row r="6" spans="1:11" ht="19.5" customHeight="1">
      <c r="A6" s="18"/>
      <c r="B6" s="91"/>
      <c r="C6" s="20" t="s">
        <v>114</v>
      </c>
      <c r="D6" s="34"/>
      <c r="E6" s="88"/>
      <c r="F6" s="39"/>
      <c r="G6" s="50"/>
      <c r="H6" s="40"/>
      <c r="I6" s="40"/>
      <c r="J6" s="96"/>
      <c r="K6" s="40"/>
    </row>
    <row r="7" spans="1:16" s="39" customFormat="1" ht="19.5" customHeight="1" thickBot="1">
      <c r="A7" s="45" t="s">
        <v>3</v>
      </c>
      <c r="B7" s="45"/>
      <c r="C7" s="45" t="s">
        <v>6</v>
      </c>
      <c r="D7" s="35" t="s">
        <v>5</v>
      </c>
      <c r="E7" s="35" t="s">
        <v>55</v>
      </c>
      <c r="F7" s="35" t="s">
        <v>56</v>
      </c>
      <c r="G7" s="67" t="s">
        <v>46</v>
      </c>
      <c r="H7" s="35"/>
      <c r="I7" s="76"/>
      <c r="J7" s="45" t="s">
        <v>6</v>
      </c>
      <c r="K7" s="35" t="s">
        <v>5</v>
      </c>
      <c r="L7" s="64" t="s">
        <v>55</v>
      </c>
      <c r="M7" s="51" t="s">
        <v>56</v>
      </c>
      <c r="N7" s="63" t="s">
        <v>46</v>
      </c>
      <c r="O7" s="42"/>
      <c r="P7" s="43"/>
    </row>
    <row r="8" spans="1:14" s="18" customFormat="1" ht="19.5" customHeight="1">
      <c r="A8" s="46" t="s">
        <v>79</v>
      </c>
      <c r="B8" s="38"/>
      <c r="C8" s="39" t="s">
        <v>285</v>
      </c>
      <c r="D8" s="34" t="s">
        <v>7</v>
      </c>
      <c r="E8" s="34" t="s">
        <v>221</v>
      </c>
      <c r="F8" s="34" t="s">
        <v>226</v>
      </c>
      <c r="G8" s="66">
        <v>100</v>
      </c>
      <c r="H8" s="68" t="s">
        <v>8</v>
      </c>
      <c r="I8" s="68" t="s">
        <v>8</v>
      </c>
      <c r="J8" s="184" t="s">
        <v>166</v>
      </c>
      <c r="K8" s="34" t="s">
        <v>7</v>
      </c>
      <c r="L8" s="38">
        <v>14</v>
      </c>
      <c r="M8" s="80">
        <v>39</v>
      </c>
      <c r="N8" s="66">
        <v>87.5</v>
      </c>
    </row>
    <row r="9" spans="1:14" s="18" customFormat="1" ht="19.5" customHeight="1">
      <c r="A9" s="46" t="s">
        <v>80</v>
      </c>
      <c r="B9" s="38"/>
      <c r="C9" s="39" t="s">
        <v>286</v>
      </c>
      <c r="D9" s="34" t="s">
        <v>133</v>
      </c>
      <c r="E9" s="34" t="s">
        <v>290</v>
      </c>
      <c r="F9" s="34" t="s">
        <v>291</v>
      </c>
      <c r="G9" s="66">
        <v>100</v>
      </c>
      <c r="H9" s="68" t="s">
        <v>8</v>
      </c>
      <c r="I9" s="68" t="s">
        <v>8</v>
      </c>
      <c r="J9" s="184" t="s">
        <v>168</v>
      </c>
      <c r="K9" s="34" t="s">
        <v>9</v>
      </c>
      <c r="L9" s="38">
        <v>42</v>
      </c>
      <c r="M9" s="80">
        <v>38</v>
      </c>
      <c r="N9" s="66">
        <v>87.5</v>
      </c>
    </row>
    <row r="10" spans="1:14" s="18" customFormat="1" ht="19.5" customHeight="1">
      <c r="A10" s="46" t="s">
        <v>81</v>
      </c>
      <c r="B10" s="38"/>
      <c r="C10" s="41" t="s">
        <v>188</v>
      </c>
      <c r="D10" s="34" t="s">
        <v>10</v>
      </c>
      <c r="E10" s="34" t="s">
        <v>225</v>
      </c>
      <c r="F10" s="34" t="s">
        <v>224</v>
      </c>
      <c r="G10" s="66">
        <v>87.5</v>
      </c>
      <c r="H10" s="68" t="s">
        <v>8</v>
      </c>
      <c r="I10" s="68" t="s">
        <v>8</v>
      </c>
      <c r="J10" s="75" t="s">
        <v>176</v>
      </c>
      <c r="K10" s="34" t="s">
        <v>13</v>
      </c>
      <c r="L10" s="38">
        <v>56</v>
      </c>
      <c r="M10" s="80">
        <v>26</v>
      </c>
      <c r="N10" s="66">
        <v>100</v>
      </c>
    </row>
    <row r="11" spans="1:14" s="18" customFormat="1" ht="19.5" customHeight="1">
      <c r="A11" s="46" t="s">
        <v>82</v>
      </c>
      <c r="B11" s="38"/>
      <c r="C11" s="39" t="s">
        <v>163</v>
      </c>
      <c r="D11" s="34" t="s">
        <v>12</v>
      </c>
      <c r="E11" s="34" t="s">
        <v>208</v>
      </c>
      <c r="F11" s="34" t="s">
        <v>219</v>
      </c>
      <c r="G11" s="66">
        <v>100</v>
      </c>
      <c r="H11" s="34" t="s">
        <v>8</v>
      </c>
      <c r="I11" s="34" t="s">
        <v>8</v>
      </c>
      <c r="J11" s="184" t="s">
        <v>287</v>
      </c>
      <c r="K11" s="34" t="s">
        <v>12</v>
      </c>
      <c r="L11" s="38">
        <v>12</v>
      </c>
      <c r="M11" s="80">
        <v>25</v>
      </c>
      <c r="N11" s="66">
        <v>34.29</v>
      </c>
    </row>
    <row r="12" spans="1:14" s="18" customFormat="1" ht="19.5" customHeight="1">
      <c r="A12" s="38" t="s">
        <v>101</v>
      </c>
      <c r="B12" s="49"/>
      <c r="E12" s="34"/>
      <c r="F12" s="34"/>
      <c r="G12" s="66"/>
      <c r="H12" s="68" t="s">
        <v>8</v>
      </c>
      <c r="I12" s="68" t="s">
        <v>8</v>
      </c>
      <c r="L12" s="50"/>
      <c r="M12" s="81"/>
      <c r="N12" s="66"/>
    </row>
    <row r="13" spans="1:14" s="18" customFormat="1" ht="19.5" customHeight="1">
      <c r="A13" s="38"/>
      <c r="B13" s="49"/>
      <c r="C13" s="39"/>
      <c r="D13" s="34"/>
      <c r="E13" s="34"/>
      <c r="F13" s="34"/>
      <c r="G13" s="66"/>
      <c r="H13" s="34"/>
      <c r="I13" s="34"/>
      <c r="J13" s="75"/>
      <c r="K13" s="34"/>
      <c r="L13" s="50"/>
      <c r="M13" s="81"/>
      <c r="N13" s="66"/>
    </row>
    <row r="14" spans="1:14" s="18" customFormat="1" ht="19.5" customHeight="1">
      <c r="A14" s="38"/>
      <c r="B14" s="49"/>
      <c r="C14" s="39"/>
      <c r="D14" s="34"/>
      <c r="E14" s="34"/>
      <c r="F14" s="34"/>
      <c r="G14" s="66"/>
      <c r="H14" s="34"/>
      <c r="I14" s="34"/>
      <c r="J14" s="75"/>
      <c r="K14" s="34"/>
      <c r="L14" s="50"/>
      <c r="M14" s="81"/>
      <c r="N14" s="66"/>
    </row>
    <row r="15" spans="1:14" ht="19.5" customHeight="1">
      <c r="A15" s="18"/>
      <c r="B15" s="21"/>
      <c r="C15" s="142" t="s">
        <v>115</v>
      </c>
      <c r="D15" s="19"/>
      <c r="E15" s="22"/>
      <c r="F15" s="18"/>
      <c r="G15" s="3"/>
      <c r="J15" s="78"/>
      <c r="N15" s="85"/>
    </row>
    <row r="16" spans="1:16" s="39" customFormat="1" ht="19.5" customHeight="1" thickBot="1">
      <c r="A16" s="45" t="s">
        <v>3</v>
      </c>
      <c r="B16" s="45"/>
      <c r="C16" s="45" t="s">
        <v>6</v>
      </c>
      <c r="D16" s="35" t="s">
        <v>5</v>
      </c>
      <c r="E16" s="35" t="s">
        <v>55</v>
      </c>
      <c r="F16" s="35" t="s">
        <v>56</v>
      </c>
      <c r="G16" s="67" t="s">
        <v>46</v>
      </c>
      <c r="H16" s="35"/>
      <c r="I16" s="76"/>
      <c r="J16" s="79" t="s">
        <v>6</v>
      </c>
      <c r="K16" s="35" t="s">
        <v>5</v>
      </c>
      <c r="L16" s="51" t="s">
        <v>55</v>
      </c>
      <c r="M16" s="51" t="s">
        <v>56</v>
      </c>
      <c r="N16" s="63" t="s">
        <v>46</v>
      </c>
      <c r="O16" s="65"/>
      <c r="P16" s="43"/>
    </row>
    <row r="17" spans="1:14" s="18" customFormat="1" ht="19.5" customHeight="1">
      <c r="A17" s="46" t="s">
        <v>79</v>
      </c>
      <c r="B17" s="38"/>
      <c r="C17" s="41" t="s">
        <v>276</v>
      </c>
      <c r="D17" s="34" t="s">
        <v>12</v>
      </c>
      <c r="E17" s="34" t="s">
        <v>208</v>
      </c>
      <c r="F17" s="34" t="s">
        <v>229</v>
      </c>
      <c r="G17" s="167">
        <v>100</v>
      </c>
      <c r="H17" s="68" t="s">
        <v>8</v>
      </c>
      <c r="I17" s="68" t="s">
        <v>8</v>
      </c>
      <c r="J17" s="75" t="s">
        <v>195</v>
      </c>
      <c r="K17" s="34" t="s">
        <v>11</v>
      </c>
      <c r="L17" s="38">
        <v>29</v>
      </c>
      <c r="M17" s="80">
        <v>27</v>
      </c>
      <c r="N17" s="66">
        <v>100</v>
      </c>
    </row>
    <row r="18" spans="1:14" s="18" customFormat="1" ht="19.5" customHeight="1">
      <c r="A18" s="46" t="s">
        <v>80</v>
      </c>
      <c r="B18" s="38"/>
      <c r="C18" s="41" t="s">
        <v>253</v>
      </c>
      <c r="D18" s="34" t="s">
        <v>9</v>
      </c>
      <c r="E18" s="34" t="s">
        <v>292</v>
      </c>
      <c r="F18" s="34" t="s">
        <v>251</v>
      </c>
      <c r="G18" s="66">
        <v>97.92</v>
      </c>
      <c r="H18" s="68" t="s">
        <v>8</v>
      </c>
      <c r="I18" s="68" t="s">
        <v>8</v>
      </c>
      <c r="J18" s="75" t="s">
        <v>174</v>
      </c>
      <c r="K18" s="34" t="s">
        <v>12</v>
      </c>
      <c r="L18" s="38">
        <v>35</v>
      </c>
      <c r="M18" s="80">
        <v>31</v>
      </c>
      <c r="N18" s="66">
        <v>100</v>
      </c>
    </row>
    <row r="19" spans="1:14" s="18" customFormat="1" ht="19.5" customHeight="1">
      <c r="A19" s="46" t="s">
        <v>81</v>
      </c>
      <c r="B19" s="38"/>
      <c r="C19" s="41" t="s">
        <v>178</v>
      </c>
      <c r="D19" s="34" t="s">
        <v>10</v>
      </c>
      <c r="E19" s="34" t="s">
        <v>210</v>
      </c>
      <c r="F19" s="34" t="s">
        <v>224</v>
      </c>
      <c r="G19" s="66">
        <v>83.33</v>
      </c>
      <c r="H19" s="68" t="s">
        <v>8</v>
      </c>
      <c r="I19" s="68" t="s">
        <v>8</v>
      </c>
      <c r="J19" s="75" t="s">
        <v>213</v>
      </c>
      <c r="K19" s="34" t="s">
        <v>7</v>
      </c>
      <c r="L19" s="38">
        <v>16</v>
      </c>
      <c r="M19" s="80">
        <v>26</v>
      </c>
      <c r="N19" s="66">
        <v>100</v>
      </c>
    </row>
    <row r="20" spans="1:14" s="18" customFormat="1" ht="19.5" customHeight="1">
      <c r="A20" s="46" t="s">
        <v>82</v>
      </c>
      <c r="B20" s="38"/>
      <c r="C20" s="39" t="s">
        <v>288</v>
      </c>
      <c r="D20" s="34" t="s">
        <v>98</v>
      </c>
      <c r="E20" s="34" t="s">
        <v>248</v>
      </c>
      <c r="F20" s="34" t="s">
        <v>245</v>
      </c>
      <c r="G20" s="66">
        <v>100</v>
      </c>
      <c r="H20" s="68" t="s">
        <v>8</v>
      </c>
      <c r="I20" s="68" t="s">
        <v>8</v>
      </c>
      <c r="J20" s="184" t="s">
        <v>289</v>
      </c>
      <c r="K20" s="34" t="s">
        <v>10</v>
      </c>
      <c r="L20" s="38">
        <v>21</v>
      </c>
      <c r="M20" s="80">
        <v>24</v>
      </c>
      <c r="N20" s="66">
        <v>87.5</v>
      </c>
    </row>
    <row r="21" spans="1:14" s="18" customFormat="1" ht="19.5" customHeight="1">
      <c r="A21" s="38" t="s">
        <v>101</v>
      </c>
      <c r="B21" s="49"/>
      <c r="C21" s="39" t="s">
        <v>169</v>
      </c>
      <c r="D21" s="34" t="s">
        <v>11</v>
      </c>
      <c r="E21" s="34" t="s">
        <v>209</v>
      </c>
      <c r="F21" s="34" t="s">
        <v>293</v>
      </c>
      <c r="G21" s="66">
        <v>100</v>
      </c>
      <c r="H21" s="34" t="s">
        <v>8</v>
      </c>
      <c r="I21" s="34" t="s">
        <v>8</v>
      </c>
      <c r="J21" s="184" t="s">
        <v>185</v>
      </c>
      <c r="K21" s="34" t="s">
        <v>44</v>
      </c>
      <c r="L21" s="38">
        <v>40</v>
      </c>
      <c r="M21" s="80">
        <v>14</v>
      </c>
      <c r="N21" s="66">
        <v>62.5</v>
      </c>
    </row>
    <row r="22" ht="19.5" customHeight="1">
      <c r="B22" s="4"/>
    </row>
    <row r="23" spans="2:10" ht="19.5" customHeight="1">
      <c r="B23" s="4"/>
      <c r="D23" s="1"/>
      <c r="E23" s="6"/>
      <c r="J23" s="2"/>
    </row>
    <row r="24" spans="1:11" ht="19.5" customHeight="1">
      <c r="A24" s="18"/>
      <c r="B24" s="91"/>
      <c r="C24" s="142" t="s">
        <v>124</v>
      </c>
      <c r="D24" s="34"/>
      <c r="E24" s="88"/>
      <c r="F24" s="39"/>
      <c r="G24" s="50"/>
      <c r="H24" s="40"/>
      <c r="I24" s="40"/>
      <c r="J24" s="96"/>
      <c r="K24" s="40"/>
    </row>
    <row r="25" spans="1:14" ht="19.5" customHeight="1" thickBot="1">
      <c r="A25" s="45" t="s">
        <v>3</v>
      </c>
      <c r="B25" s="45"/>
      <c r="C25" s="45" t="s">
        <v>6</v>
      </c>
      <c r="D25" s="35" t="s">
        <v>5</v>
      </c>
      <c r="E25" s="35" t="s">
        <v>55</v>
      </c>
      <c r="F25" s="35" t="s">
        <v>56</v>
      </c>
      <c r="G25" s="67" t="s">
        <v>46</v>
      </c>
      <c r="H25" s="35"/>
      <c r="I25" s="76"/>
      <c r="J25" s="45" t="s">
        <v>6</v>
      </c>
      <c r="K25" s="35" t="s">
        <v>5</v>
      </c>
      <c r="L25" s="64" t="s">
        <v>55</v>
      </c>
      <c r="M25" s="51" t="s">
        <v>56</v>
      </c>
      <c r="N25" s="63" t="s">
        <v>46</v>
      </c>
    </row>
    <row r="26" spans="1:14" ht="19.5" customHeight="1">
      <c r="A26" s="46" t="s">
        <v>79</v>
      </c>
      <c r="B26" s="38"/>
      <c r="C26" s="91" t="s">
        <v>165</v>
      </c>
      <c r="D26" s="34" t="s">
        <v>12</v>
      </c>
      <c r="E26" s="34" t="s">
        <v>208</v>
      </c>
      <c r="F26" s="34" t="s">
        <v>222</v>
      </c>
      <c r="G26" s="66">
        <v>100</v>
      </c>
      <c r="H26" s="68" t="s">
        <v>8</v>
      </c>
      <c r="I26" s="68" t="s">
        <v>8</v>
      </c>
      <c r="J26" s="184" t="s">
        <v>170</v>
      </c>
      <c r="K26" s="34" t="s">
        <v>10</v>
      </c>
      <c r="L26" s="38">
        <v>24</v>
      </c>
      <c r="M26" s="80">
        <v>28</v>
      </c>
      <c r="N26" s="167">
        <v>100</v>
      </c>
    </row>
    <row r="27" spans="1:14" ht="19.5" customHeight="1">
      <c r="A27" s="46" t="s">
        <v>80</v>
      </c>
      <c r="B27" s="38"/>
      <c r="C27" s="39" t="s">
        <v>282</v>
      </c>
      <c r="D27" s="34" t="s">
        <v>13</v>
      </c>
      <c r="E27" s="34" t="s">
        <v>220</v>
      </c>
      <c r="F27" s="34" t="s">
        <v>237</v>
      </c>
      <c r="G27" s="66">
        <v>100</v>
      </c>
      <c r="H27" s="68" t="s">
        <v>8</v>
      </c>
      <c r="I27" s="68" t="s">
        <v>8</v>
      </c>
      <c r="J27" s="184" t="s">
        <v>283</v>
      </c>
      <c r="K27" s="34" t="s">
        <v>7</v>
      </c>
      <c r="L27" s="38">
        <v>16</v>
      </c>
      <c r="M27" s="80">
        <v>33</v>
      </c>
      <c r="N27" s="167">
        <v>100</v>
      </c>
    </row>
    <row r="28" spans="1:14" ht="19.5" customHeight="1">
      <c r="A28" s="46" t="s">
        <v>81</v>
      </c>
      <c r="B28" s="38"/>
      <c r="C28" s="41" t="s">
        <v>284</v>
      </c>
      <c r="D28" s="34" t="s">
        <v>11</v>
      </c>
      <c r="E28" s="34" t="s">
        <v>294</v>
      </c>
      <c r="F28" s="34" t="s">
        <v>210</v>
      </c>
      <c r="G28" s="66">
        <v>41.38</v>
      </c>
      <c r="H28" s="68" t="s">
        <v>8</v>
      </c>
      <c r="I28" s="68" t="s">
        <v>8</v>
      </c>
      <c r="J28" s="75" t="s">
        <v>177</v>
      </c>
      <c r="K28" s="34" t="s">
        <v>11</v>
      </c>
      <c r="L28" s="38">
        <v>29</v>
      </c>
      <c r="M28" s="80">
        <v>20</v>
      </c>
      <c r="N28" s="66">
        <v>100</v>
      </c>
    </row>
    <row r="29" spans="1:14" ht="19.5" customHeight="1">
      <c r="A29" s="46" t="s">
        <v>82</v>
      </c>
      <c r="B29" s="38"/>
      <c r="C29" s="39" t="s">
        <v>175</v>
      </c>
      <c r="D29" s="34" t="s">
        <v>11</v>
      </c>
      <c r="E29" s="34" t="s">
        <v>209</v>
      </c>
      <c r="F29" s="34" t="s">
        <v>277</v>
      </c>
      <c r="G29" s="66">
        <v>100</v>
      </c>
      <c r="H29" s="68" t="s">
        <v>8</v>
      </c>
      <c r="I29" s="68" t="s">
        <v>8</v>
      </c>
      <c r="J29" s="184" t="s">
        <v>191</v>
      </c>
      <c r="K29" s="34" t="s">
        <v>12</v>
      </c>
      <c r="L29" s="38">
        <v>33</v>
      </c>
      <c r="M29" s="80">
        <v>40</v>
      </c>
      <c r="N29" s="66">
        <v>94.29</v>
      </c>
    </row>
    <row r="30" spans="1:14" ht="19.5" customHeight="1">
      <c r="A30" s="38" t="s">
        <v>101</v>
      </c>
      <c r="B30" s="49"/>
      <c r="C30" s="39"/>
      <c r="D30" s="34"/>
      <c r="E30" s="34"/>
      <c r="F30" s="34"/>
      <c r="G30" s="66"/>
      <c r="H30" s="34" t="s">
        <v>8</v>
      </c>
      <c r="I30" s="34" t="s">
        <v>8</v>
      </c>
      <c r="J30" s="75"/>
      <c r="K30" s="34"/>
      <c r="L30" s="50"/>
      <c r="M30" s="81"/>
      <c r="N30" s="66"/>
    </row>
    <row r="31" spans="1:14" ht="19.5" customHeight="1">
      <c r="A31" s="38"/>
      <c r="B31" s="49"/>
      <c r="L31" s="50"/>
      <c r="M31" s="81"/>
      <c r="N31" s="66"/>
    </row>
    <row r="32" spans="1:14" ht="19.5" customHeight="1">
      <c r="A32" s="38"/>
      <c r="B32" s="49"/>
      <c r="L32" s="50"/>
      <c r="M32" s="81"/>
      <c r="N32" s="66"/>
    </row>
    <row r="33" spans="4:10" ht="19.5" customHeight="1">
      <c r="D33" s="1"/>
      <c r="E33" s="6"/>
      <c r="J33" s="4"/>
    </row>
    <row r="34" spans="2:10" ht="19.5" customHeight="1">
      <c r="B34" s="4"/>
      <c r="D34" s="1"/>
      <c r="E34" s="6"/>
      <c r="J34" s="4"/>
    </row>
    <row r="35" spans="2:10" ht="19.5" customHeight="1">
      <c r="B35" s="4"/>
      <c r="D35" s="1"/>
      <c r="E35" s="6"/>
      <c r="J35" s="4"/>
    </row>
    <row r="36" spans="2:10" ht="15" customHeight="1">
      <c r="B36" s="4"/>
      <c r="D36" s="1"/>
      <c r="E36" s="6"/>
      <c r="J36" s="4"/>
    </row>
    <row r="37" spans="2:10" ht="15" customHeight="1">
      <c r="B37" s="4"/>
      <c r="D37" s="1"/>
      <c r="E37" s="6"/>
      <c r="J37" s="4"/>
    </row>
    <row r="38" spans="2:10" ht="15" customHeight="1">
      <c r="B38" s="4"/>
      <c r="D38" s="1"/>
      <c r="E38" s="6"/>
      <c r="J38" s="4"/>
    </row>
    <row r="39" spans="2:10" ht="15" customHeight="1">
      <c r="B39" s="4"/>
      <c r="D39" s="1"/>
      <c r="E39" s="6"/>
      <c r="J39" s="4"/>
    </row>
    <row r="40" spans="2:10" ht="15" customHeight="1">
      <c r="B40" s="4"/>
      <c r="D40" s="1"/>
      <c r="E40" s="6"/>
      <c r="G40" s="3"/>
      <c r="J40" s="4"/>
    </row>
    <row r="41" spans="2:7" ht="15" customHeight="1">
      <c r="B41" s="4"/>
      <c r="D41" s="1"/>
      <c r="E41" s="6"/>
      <c r="G41" s="3"/>
    </row>
    <row r="42" spans="2:7" ht="15" customHeight="1">
      <c r="B42" s="4"/>
      <c r="D42" s="1"/>
      <c r="E42" s="6"/>
      <c r="G42" s="3"/>
    </row>
    <row r="43" spans="2:7" ht="15" customHeight="1">
      <c r="B43" s="4"/>
      <c r="D43" s="1"/>
      <c r="E43" s="6"/>
      <c r="G43" s="3"/>
    </row>
    <row r="44" spans="2:7" ht="15" customHeight="1">
      <c r="B44" s="4"/>
      <c r="D44" s="1"/>
      <c r="E44" s="6"/>
      <c r="G44" s="3"/>
    </row>
    <row r="45" spans="2:7" ht="15" customHeight="1">
      <c r="B45" s="4"/>
      <c r="D45" s="1"/>
      <c r="E45" s="6"/>
      <c r="G45" s="3"/>
    </row>
    <row r="46" spans="2:7" ht="15" customHeight="1">
      <c r="B46" s="4"/>
      <c r="D46" s="1"/>
      <c r="E46" s="6"/>
      <c r="G46" s="3"/>
    </row>
    <row r="47" spans="2:7" ht="15.75" customHeight="1">
      <c r="B47" s="4"/>
      <c r="D47" s="1"/>
      <c r="E47" s="6"/>
      <c r="G47" s="3"/>
    </row>
    <row r="48" spans="2:7" ht="17.25" customHeight="1">
      <c r="B48" s="4"/>
      <c r="D48" s="1"/>
      <c r="E48" s="6"/>
      <c r="G48" s="3"/>
    </row>
    <row r="49" spans="2:7" ht="18" customHeight="1">
      <c r="B49" s="4"/>
      <c r="D49" s="1"/>
      <c r="E49" s="6"/>
      <c r="G49" s="3"/>
    </row>
    <row r="50" spans="2:7" ht="17.25" customHeight="1">
      <c r="B50" s="4"/>
      <c r="D50" s="1"/>
      <c r="E50" s="6"/>
      <c r="G50" s="3"/>
    </row>
    <row r="51" spans="2:7" ht="18" customHeight="1">
      <c r="B51" s="4"/>
      <c r="D51" s="1"/>
      <c r="E51" s="6"/>
      <c r="G51" s="3"/>
    </row>
    <row r="52" spans="2:7" ht="18" customHeight="1">
      <c r="B52" s="4"/>
      <c r="D52" s="1"/>
      <c r="E52" s="6"/>
      <c r="G52" s="3"/>
    </row>
    <row r="53" spans="2:5" ht="15.75" customHeight="1">
      <c r="B53" s="4"/>
      <c r="D53" s="1"/>
      <c r="E53" s="6"/>
    </row>
    <row r="54" spans="2:5" ht="17.25" customHeight="1">
      <c r="B54" s="4"/>
      <c r="D54" s="1"/>
      <c r="E54" s="6"/>
    </row>
    <row r="55" spans="2:5" ht="15.75" customHeight="1">
      <c r="B55" s="4"/>
      <c r="D55" s="1"/>
      <c r="E55" s="6"/>
    </row>
    <row r="56" spans="2:5" ht="18.75" customHeight="1">
      <c r="B56" s="4"/>
      <c r="D56" s="1"/>
      <c r="E56" s="6"/>
    </row>
    <row r="57" spans="2:5" ht="15.75" customHeight="1">
      <c r="B57" s="4"/>
      <c r="D57" s="1"/>
      <c r="E57" s="6"/>
    </row>
    <row r="58" spans="2:5" ht="17.25" customHeight="1">
      <c r="B58" s="4"/>
      <c r="D58" s="1"/>
      <c r="E58" s="6"/>
    </row>
    <row r="59" spans="2:5" ht="15" customHeight="1">
      <c r="B59" s="4"/>
      <c r="D59" s="1"/>
      <c r="E59" s="6"/>
    </row>
    <row r="60" spans="2:5" ht="15" customHeight="1">
      <c r="B60" s="4"/>
      <c r="D60" s="1"/>
      <c r="E60" s="6"/>
    </row>
    <row r="61" spans="2:5" ht="15" customHeight="1">
      <c r="B61" s="4"/>
      <c r="E61" s="6"/>
    </row>
    <row r="62" spans="2:5" ht="15" customHeight="1">
      <c r="B62" s="4"/>
      <c r="D62" s="1"/>
      <c r="E62" s="6"/>
    </row>
    <row r="63" spans="2:5" ht="15" customHeight="1">
      <c r="B63" s="4"/>
      <c r="D63" s="1"/>
      <c r="E63" s="6"/>
    </row>
    <row r="64" spans="2:7" ht="15" customHeight="1">
      <c r="B64" s="4"/>
      <c r="D64" s="1"/>
      <c r="E64" s="6"/>
      <c r="G64" s="3"/>
    </row>
    <row r="65" spans="2:5" ht="15" customHeight="1">
      <c r="B65" s="4"/>
      <c r="E65" s="6"/>
    </row>
    <row r="66" spans="2:5" ht="15" customHeight="1">
      <c r="B66" s="4"/>
      <c r="E66" s="6"/>
    </row>
    <row r="67" spans="2:5" ht="15" customHeight="1">
      <c r="B67" s="4"/>
      <c r="D67" s="1"/>
      <c r="E67" s="6"/>
    </row>
    <row r="68" spans="2:5" ht="15" customHeight="1">
      <c r="B68" s="4"/>
      <c r="D68" s="1"/>
      <c r="E68" s="6"/>
    </row>
    <row r="69" spans="2:5" ht="15" customHeight="1">
      <c r="B69" s="4"/>
      <c r="D69" s="1"/>
      <c r="E69" s="6"/>
    </row>
    <row r="70" spans="2:5" ht="15" customHeight="1">
      <c r="B70" s="4"/>
      <c r="D70" s="1"/>
      <c r="E70" s="6"/>
    </row>
    <row r="71" spans="2:5" ht="15" customHeight="1">
      <c r="B71" s="4"/>
      <c r="E71" s="6"/>
    </row>
    <row r="72" spans="2:5" ht="15" customHeight="1">
      <c r="B72" s="4"/>
      <c r="E72" s="6"/>
    </row>
    <row r="73" ht="15" customHeight="1"/>
    <row r="74" spans="2:5" ht="14.25" customHeight="1">
      <c r="B74" s="4"/>
      <c r="E74" s="6"/>
    </row>
    <row r="75" spans="2:5" ht="15" customHeight="1">
      <c r="B75" s="4"/>
      <c r="E75" s="6"/>
    </row>
    <row r="76" spans="2:5" ht="16.5">
      <c r="B76" s="4"/>
      <c r="E76" s="6"/>
    </row>
    <row r="79" ht="16.5" customHeight="1">
      <c r="E79" s="6"/>
    </row>
    <row r="80" ht="16.5">
      <c r="E80" s="6"/>
    </row>
    <row r="81" ht="16.5">
      <c r="E81" s="6"/>
    </row>
    <row r="82" ht="16.5">
      <c r="E82" s="6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27"/>
  <sheetViews>
    <sheetView zoomScale="75" zoomScaleNormal="75" zoomScalePageLayoutView="0" workbookViewId="0" topLeftCell="A2">
      <selection activeCell="N8" sqref="N8"/>
    </sheetView>
  </sheetViews>
  <sheetFormatPr defaultColWidth="9.140625" defaultRowHeight="12.75"/>
  <cols>
    <col min="1" max="1" width="13.00390625" style="4" customWidth="1"/>
    <col min="2" max="2" width="9.140625" style="1" customWidth="1"/>
    <col min="3" max="3" width="27.00390625" style="4" customWidth="1"/>
    <col min="4" max="4" width="10.57421875" style="4" customWidth="1"/>
    <col min="5" max="7" width="9.140625" style="4" customWidth="1"/>
    <col min="8" max="8" width="10.421875" style="4" customWidth="1"/>
    <col min="9" max="9" width="27.28125" style="4" customWidth="1"/>
    <col min="10" max="10" width="12.00390625" style="4" customWidth="1"/>
    <col min="11" max="16384" width="9.140625" style="4" customWidth="1"/>
  </cols>
  <sheetData>
    <row r="4" spans="4:7" ht="18.75">
      <c r="D4" s="41" t="s">
        <v>19</v>
      </c>
      <c r="E4" s="39"/>
      <c r="F4" s="39"/>
      <c r="G4" s="39"/>
    </row>
    <row r="6" ht="19.5" customHeight="1">
      <c r="O6" s="41"/>
    </row>
    <row r="7" spans="1:9" ht="19.5" customHeight="1">
      <c r="A7" s="24"/>
      <c r="B7" s="25"/>
      <c r="C7" s="142" t="s">
        <v>125</v>
      </c>
      <c r="E7" s="24"/>
      <c r="F7" s="24"/>
      <c r="G7" s="24"/>
      <c r="I7" s="24"/>
    </row>
    <row r="8" spans="1:15" s="39" customFormat="1" ht="19.5" customHeight="1" thickBot="1">
      <c r="A8" s="45" t="s">
        <v>3</v>
      </c>
      <c r="B8" s="45" t="s">
        <v>4</v>
      </c>
      <c r="C8" s="45" t="s">
        <v>6</v>
      </c>
      <c r="D8" s="35" t="s">
        <v>5</v>
      </c>
      <c r="E8" s="35" t="s">
        <v>55</v>
      </c>
      <c r="F8" s="35" t="s">
        <v>56</v>
      </c>
      <c r="G8" s="67" t="s">
        <v>46</v>
      </c>
      <c r="H8" s="35"/>
      <c r="I8" s="45" t="s">
        <v>6</v>
      </c>
      <c r="J8" s="35" t="s">
        <v>5</v>
      </c>
      <c r="K8" s="51" t="s">
        <v>55</v>
      </c>
      <c r="L8" s="51" t="s">
        <v>56</v>
      </c>
      <c r="M8" s="63" t="s">
        <v>46</v>
      </c>
      <c r="N8" s="42"/>
      <c r="O8" s="43"/>
    </row>
    <row r="9" spans="1:15" s="18" customFormat="1" ht="19.5" customHeight="1">
      <c r="A9" s="46" t="s">
        <v>79</v>
      </c>
      <c r="B9" s="38">
        <v>1</v>
      </c>
      <c r="C9" s="41" t="s">
        <v>176</v>
      </c>
      <c r="D9" s="34" t="s">
        <v>13</v>
      </c>
      <c r="E9" s="80">
        <v>53</v>
      </c>
      <c r="F9" s="80">
        <v>38</v>
      </c>
      <c r="G9" s="66">
        <v>94.64</v>
      </c>
      <c r="H9" s="68" t="s">
        <v>8</v>
      </c>
      <c r="I9" s="39" t="s">
        <v>163</v>
      </c>
      <c r="J9" s="34" t="s">
        <v>12</v>
      </c>
      <c r="K9" s="80">
        <v>35</v>
      </c>
      <c r="L9" s="80">
        <v>38</v>
      </c>
      <c r="M9" s="66">
        <v>100</v>
      </c>
      <c r="O9" s="39"/>
    </row>
    <row r="10" spans="1:15" s="18" customFormat="1" ht="19.5" customHeight="1">
      <c r="A10" s="46" t="s">
        <v>80</v>
      </c>
      <c r="B10" s="38">
        <v>1</v>
      </c>
      <c r="C10" s="39" t="s">
        <v>195</v>
      </c>
      <c r="D10" s="34" t="s">
        <v>11</v>
      </c>
      <c r="E10" s="80">
        <v>29</v>
      </c>
      <c r="F10" s="80">
        <v>25</v>
      </c>
      <c r="G10" s="66">
        <v>100</v>
      </c>
      <c r="H10" s="68" t="s">
        <v>8</v>
      </c>
      <c r="I10" s="41" t="s">
        <v>164</v>
      </c>
      <c r="J10" s="75" t="s">
        <v>98</v>
      </c>
      <c r="K10" s="80">
        <v>192</v>
      </c>
      <c r="L10" s="80">
        <v>25</v>
      </c>
      <c r="M10" s="66">
        <v>96</v>
      </c>
      <c r="O10" s="39"/>
    </row>
    <row r="11" spans="1:15" s="18" customFormat="1" ht="19.5" customHeight="1">
      <c r="A11" s="46" t="s">
        <v>81</v>
      </c>
      <c r="B11" s="38">
        <v>1</v>
      </c>
      <c r="C11" s="39" t="s">
        <v>171</v>
      </c>
      <c r="D11" s="34" t="s">
        <v>7</v>
      </c>
      <c r="E11" s="80">
        <v>16</v>
      </c>
      <c r="F11" s="80">
        <v>32</v>
      </c>
      <c r="G11" s="66">
        <v>100</v>
      </c>
      <c r="H11" s="68" t="s">
        <v>8</v>
      </c>
      <c r="I11" s="41" t="s">
        <v>174</v>
      </c>
      <c r="J11" s="34" t="s">
        <v>12</v>
      </c>
      <c r="K11" s="80">
        <v>33</v>
      </c>
      <c r="L11" s="80">
        <v>32</v>
      </c>
      <c r="M11" s="66">
        <v>94.29</v>
      </c>
      <c r="O11" s="39"/>
    </row>
    <row r="12" spans="1:15" s="18" customFormat="1" ht="19.5" customHeight="1">
      <c r="A12" s="46" t="s">
        <v>82</v>
      </c>
      <c r="B12" s="38">
        <v>1</v>
      </c>
      <c r="C12" s="41" t="s">
        <v>186</v>
      </c>
      <c r="D12" s="34" t="s">
        <v>133</v>
      </c>
      <c r="E12" s="80">
        <v>69</v>
      </c>
      <c r="F12" s="80">
        <v>38</v>
      </c>
      <c r="G12" s="66">
        <v>95.83</v>
      </c>
      <c r="H12" s="68" t="s">
        <v>8</v>
      </c>
      <c r="I12" s="39" t="s">
        <v>175</v>
      </c>
      <c r="J12" s="34" t="s">
        <v>11</v>
      </c>
      <c r="K12" s="80">
        <v>29</v>
      </c>
      <c r="L12" s="80">
        <v>38</v>
      </c>
      <c r="M12" s="66">
        <v>100</v>
      </c>
      <c r="O12" s="39"/>
    </row>
    <row r="13" spans="1:15" s="18" customFormat="1" ht="19.5" customHeight="1">
      <c r="A13" s="38" t="s">
        <v>101</v>
      </c>
      <c r="B13" s="49">
        <v>1</v>
      </c>
      <c r="C13" s="39"/>
      <c r="D13" s="34"/>
      <c r="E13" s="80"/>
      <c r="F13" s="80"/>
      <c r="G13" s="66"/>
      <c r="H13" s="34" t="s">
        <v>8</v>
      </c>
      <c r="I13" s="39"/>
      <c r="J13" s="34"/>
      <c r="K13" s="81"/>
      <c r="L13" s="81"/>
      <c r="M13" s="83"/>
      <c r="O13" s="39"/>
    </row>
    <row r="14" spans="1:15" ht="19.5" customHeight="1">
      <c r="A14" s="24"/>
      <c r="B14" s="25"/>
      <c r="M14" s="82"/>
      <c r="O14" s="206"/>
    </row>
    <row r="15" spans="1:15" ht="19.5" customHeight="1">
      <c r="A15" s="24"/>
      <c r="B15" s="25"/>
      <c r="C15" s="24"/>
      <c r="D15" s="24"/>
      <c r="E15" s="24"/>
      <c r="F15" s="24"/>
      <c r="G15" s="24"/>
      <c r="H15" s="24"/>
      <c r="I15" s="24"/>
      <c r="O15" s="206"/>
    </row>
    <row r="16" spans="1:15" ht="19.5" customHeight="1">
      <c r="A16" s="24"/>
      <c r="B16" s="25"/>
      <c r="C16" s="142" t="s">
        <v>205</v>
      </c>
      <c r="E16" s="24"/>
      <c r="F16" s="24"/>
      <c r="G16" s="24"/>
      <c r="I16" s="24"/>
      <c r="O16" s="40"/>
    </row>
    <row r="17" spans="1:15" ht="19.5" customHeight="1" thickBot="1">
      <c r="A17" s="45" t="s">
        <v>3</v>
      </c>
      <c r="B17" s="45" t="s">
        <v>4</v>
      </c>
      <c r="C17" s="45" t="s">
        <v>6</v>
      </c>
      <c r="D17" s="35" t="s">
        <v>5</v>
      </c>
      <c r="E17" s="35" t="s">
        <v>55</v>
      </c>
      <c r="F17" s="35" t="s">
        <v>56</v>
      </c>
      <c r="G17" s="67" t="s">
        <v>46</v>
      </c>
      <c r="H17" s="35"/>
      <c r="I17" s="45" t="s">
        <v>6</v>
      </c>
      <c r="J17" s="35" t="s">
        <v>5</v>
      </c>
      <c r="K17" s="51" t="s">
        <v>55</v>
      </c>
      <c r="L17" s="51" t="s">
        <v>56</v>
      </c>
      <c r="M17" s="63" t="s">
        <v>46</v>
      </c>
      <c r="O17" s="40"/>
    </row>
    <row r="18" spans="1:15" ht="19.5" customHeight="1">
      <c r="A18" s="46" t="s">
        <v>79</v>
      </c>
      <c r="B18" s="38">
        <v>1</v>
      </c>
      <c r="C18" s="39" t="s">
        <v>165</v>
      </c>
      <c r="D18" s="34" t="s">
        <v>12</v>
      </c>
      <c r="E18" s="80">
        <v>35</v>
      </c>
      <c r="F18" s="80">
        <v>30</v>
      </c>
      <c r="G18" s="66">
        <v>100</v>
      </c>
      <c r="H18" s="68" t="s">
        <v>8</v>
      </c>
      <c r="I18" s="41" t="s">
        <v>177</v>
      </c>
      <c r="J18" s="34" t="s">
        <v>11</v>
      </c>
      <c r="K18" s="80">
        <v>26</v>
      </c>
      <c r="L18" s="80">
        <v>30</v>
      </c>
      <c r="M18" s="66">
        <v>89.66</v>
      </c>
      <c r="O18" s="39"/>
    </row>
    <row r="19" spans="1:15" ht="19.5" customHeight="1">
      <c r="A19" s="46" t="s">
        <v>80</v>
      </c>
      <c r="B19" s="38">
        <v>1</v>
      </c>
      <c r="C19" s="41" t="s">
        <v>213</v>
      </c>
      <c r="D19" s="34" t="s">
        <v>7</v>
      </c>
      <c r="E19" s="80">
        <v>15</v>
      </c>
      <c r="F19" s="80">
        <v>59</v>
      </c>
      <c r="G19" s="66">
        <v>93.75</v>
      </c>
      <c r="H19" s="68" t="s">
        <v>8</v>
      </c>
      <c r="I19" s="39" t="s">
        <v>170</v>
      </c>
      <c r="J19" s="34" t="s">
        <v>10</v>
      </c>
      <c r="K19" s="80">
        <v>24</v>
      </c>
      <c r="L19" s="80">
        <v>59</v>
      </c>
      <c r="M19" s="66">
        <v>100</v>
      </c>
      <c r="O19" s="39"/>
    </row>
    <row r="20" spans="1:15" ht="19.5" customHeight="1">
      <c r="A20" s="46" t="s">
        <v>81</v>
      </c>
      <c r="B20" s="38">
        <v>1</v>
      </c>
      <c r="C20" s="41" t="s">
        <v>169</v>
      </c>
      <c r="D20" s="34" t="s">
        <v>12</v>
      </c>
      <c r="E20" s="80">
        <v>35</v>
      </c>
      <c r="F20" s="80">
        <v>45</v>
      </c>
      <c r="G20" s="66">
        <v>100</v>
      </c>
      <c r="H20" s="68" t="s">
        <v>8</v>
      </c>
      <c r="I20" s="39" t="s">
        <v>184</v>
      </c>
      <c r="J20" s="34" t="s">
        <v>13</v>
      </c>
      <c r="K20" s="80">
        <v>56</v>
      </c>
      <c r="L20" s="80">
        <v>45</v>
      </c>
      <c r="M20" s="66">
        <v>100</v>
      </c>
      <c r="O20" s="39"/>
    </row>
    <row r="21" spans="1:15" ht="19.5" customHeight="1">
      <c r="A21" s="46" t="s">
        <v>82</v>
      </c>
      <c r="B21" s="38">
        <v>1</v>
      </c>
      <c r="C21" s="39" t="s">
        <v>206</v>
      </c>
      <c r="D21" s="34" t="s">
        <v>7</v>
      </c>
      <c r="E21" s="80">
        <v>16</v>
      </c>
      <c r="F21" s="80">
        <v>41</v>
      </c>
      <c r="G21" s="66">
        <v>100</v>
      </c>
      <c r="H21" s="68" t="s">
        <v>8</v>
      </c>
      <c r="I21" s="41" t="s">
        <v>276</v>
      </c>
      <c r="J21" s="34" t="s">
        <v>12</v>
      </c>
      <c r="K21" s="80">
        <v>33</v>
      </c>
      <c r="L21" s="80">
        <v>41</v>
      </c>
      <c r="M21" s="66">
        <v>94.29</v>
      </c>
      <c r="O21" s="39"/>
    </row>
    <row r="22" spans="1:15" ht="19.5" customHeight="1">
      <c r="A22" s="38" t="s">
        <v>101</v>
      </c>
      <c r="B22" s="49">
        <v>1</v>
      </c>
      <c r="C22" s="39"/>
      <c r="D22" s="34"/>
      <c r="E22" s="80"/>
      <c r="F22" s="80"/>
      <c r="G22" s="66"/>
      <c r="H22" s="34" t="s">
        <v>8</v>
      </c>
      <c r="I22" s="39"/>
      <c r="J22" s="34"/>
      <c r="K22" s="81"/>
      <c r="L22" s="81"/>
      <c r="M22" s="83"/>
      <c r="O22" s="41"/>
    </row>
    <row r="23" spans="1:13" ht="19.5" customHeight="1">
      <c r="A23" s="24"/>
      <c r="B23" s="25"/>
      <c r="M23" s="82"/>
    </row>
    <row r="24" spans="3:6" ht="19.5" customHeight="1">
      <c r="C24" s="39" t="s">
        <v>20</v>
      </c>
      <c r="D24" s="39" t="s">
        <v>163</v>
      </c>
      <c r="E24" s="39"/>
      <c r="F24" s="39" t="s">
        <v>165</v>
      </c>
    </row>
    <row r="25" spans="3:6" ht="19.5" customHeight="1">
      <c r="C25" s="40"/>
      <c r="D25" s="39" t="s">
        <v>195</v>
      </c>
      <c r="E25" s="39"/>
      <c r="F25" s="39" t="s">
        <v>170</v>
      </c>
    </row>
    <row r="26" spans="3:6" ht="19.5" customHeight="1">
      <c r="C26" s="40"/>
      <c r="D26" s="39" t="s">
        <v>171</v>
      </c>
      <c r="E26" s="39"/>
      <c r="F26" s="39" t="s">
        <v>184</v>
      </c>
    </row>
    <row r="27" spans="3:6" ht="19.5" customHeight="1">
      <c r="C27" s="40"/>
      <c r="D27" s="39" t="s">
        <v>175</v>
      </c>
      <c r="E27" s="39"/>
      <c r="F27" s="39" t="s">
        <v>206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P20" sqref="P20"/>
    </sheetView>
  </sheetViews>
  <sheetFormatPr defaultColWidth="9.140625" defaultRowHeight="12.75"/>
  <cols>
    <col min="1" max="1" width="12.57421875" style="0" customWidth="1"/>
    <col min="3" max="3" width="30.8515625" style="0" customWidth="1"/>
    <col min="4" max="4" width="11.7109375" style="0" customWidth="1"/>
    <col min="9" max="9" width="29.140625" style="0" customWidth="1"/>
  </cols>
  <sheetData>
    <row r="1" spans="1:11" ht="28.5" customHeight="1">
      <c r="A1" s="40"/>
      <c r="B1" s="40"/>
      <c r="C1" s="40"/>
      <c r="I1" s="40"/>
      <c r="J1" s="40"/>
      <c r="K1" s="40"/>
    </row>
    <row r="2" spans="1:11" ht="18.75">
      <c r="A2" s="40"/>
      <c r="B2" s="40"/>
      <c r="D2" s="40"/>
      <c r="E2" s="40"/>
      <c r="F2" s="40"/>
      <c r="G2" s="40"/>
      <c r="H2" s="40"/>
      <c r="I2" s="40"/>
      <c r="J2" s="40"/>
      <c r="K2" s="40"/>
    </row>
    <row r="3" spans="1:11" ht="18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4" customFormat="1" ht="18.75">
      <c r="A4" s="39" t="s">
        <v>204</v>
      </c>
      <c r="B4" s="40"/>
      <c r="C4" s="40"/>
      <c r="D4" s="40"/>
      <c r="E4" s="40"/>
      <c r="F4" s="40"/>
      <c r="G4" s="40"/>
      <c r="H4" s="40"/>
      <c r="J4" s="40"/>
      <c r="K4" s="40"/>
    </row>
    <row r="5" spans="1:11" s="4" customFormat="1" ht="18.75">
      <c r="A5" s="39" t="s">
        <v>120</v>
      </c>
      <c r="B5" s="40"/>
      <c r="C5" s="40"/>
      <c r="D5" s="40"/>
      <c r="E5" s="40"/>
      <c r="F5" s="40"/>
      <c r="G5" s="40"/>
      <c r="H5" s="40"/>
      <c r="J5" s="40"/>
      <c r="K5" s="40"/>
    </row>
    <row r="6" spans="1:11" s="4" customFormat="1" ht="18.75">
      <c r="A6" s="39"/>
      <c r="B6" s="40"/>
      <c r="C6" s="40"/>
      <c r="D6" s="40"/>
      <c r="E6" s="40"/>
      <c r="F6" s="40"/>
      <c r="G6" s="40"/>
      <c r="H6" s="40"/>
      <c r="J6" s="40"/>
      <c r="K6" s="40"/>
    </row>
    <row r="7" spans="2:11" s="4" customFormat="1" ht="18.75">
      <c r="B7" s="40"/>
      <c r="C7" s="39" t="s">
        <v>20</v>
      </c>
      <c r="D7" s="39" t="s">
        <v>163</v>
      </c>
      <c r="E7" s="39"/>
      <c r="F7" s="39" t="s">
        <v>165</v>
      </c>
      <c r="G7" s="40"/>
      <c r="H7" s="39" t="s">
        <v>195</v>
      </c>
      <c r="J7" s="39" t="s">
        <v>171</v>
      </c>
      <c r="K7" s="40"/>
    </row>
    <row r="8" spans="1:11" s="4" customFormat="1" ht="18.75">
      <c r="A8" s="39"/>
      <c r="B8" s="40"/>
      <c r="C8" s="40"/>
      <c r="D8" s="39" t="s">
        <v>184</v>
      </c>
      <c r="E8" s="39"/>
      <c r="F8" s="39" t="s">
        <v>175</v>
      </c>
      <c r="G8" s="40"/>
      <c r="H8" s="39" t="s">
        <v>170</v>
      </c>
      <c r="J8" s="39" t="s">
        <v>206</v>
      </c>
      <c r="K8" s="40"/>
    </row>
    <row r="9" spans="1:11" s="4" customFormat="1" ht="18.75">
      <c r="A9" s="39"/>
      <c r="B9" s="40"/>
      <c r="C9" s="40"/>
      <c r="E9" s="39"/>
      <c r="G9" s="40"/>
      <c r="H9" s="40"/>
      <c r="J9" s="40"/>
      <c r="K9" s="40"/>
    </row>
    <row r="10" spans="1:11" s="4" customFormat="1" ht="18.75">
      <c r="A10" s="39"/>
      <c r="B10" s="40"/>
      <c r="C10" s="40"/>
      <c r="E10" s="39"/>
      <c r="G10" s="40"/>
      <c r="H10" s="40"/>
      <c r="J10" s="40"/>
      <c r="K10" s="40"/>
    </row>
    <row r="11" spans="1:11" s="4" customFormat="1" ht="18.75">
      <c r="A11" s="39"/>
      <c r="B11" s="40"/>
      <c r="C11" s="40"/>
      <c r="D11" s="40"/>
      <c r="E11" s="40"/>
      <c r="F11" s="40"/>
      <c r="G11" s="40"/>
      <c r="H11" s="40"/>
      <c r="J11" s="40"/>
      <c r="K11" s="40"/>
    </row>
    <row r="12" spans="1:11" s="4" customFormat="1" ht="20.25">
      <c r="A12" s="40"/>
      <c r="B12" s="50"/>
      <c r="C12" s="23" t="s">
        <v>227</v>
      </c>
      <c r="D12" s="39"/>
      <c r="E12" s="40"/>
      <c r="F12" s="40"/>
      <c r="G12" s="40"/>
      <c r="H12" s="40"/>
      <c r="I12" s="40"/>
      <c r="J12" s="40"/>
      <c r="K12" s="40"/>
    </row>
    <row r="13" spans="1:15" s="39" customFormat="1" ht="19.5" thickBot="1">
      <c r="A13" s="45" t="s">
        <v>3</v>
      </c>
      <c r="B13" s="45"/>
      <c r="C13" s="45" t="s">
        <v>6</v>
      </c>
      <c r="D13" s="35" t="s">
        <v>5</v>
      </c>
      <c r="E13" s="35" t="s">
        <v>55</v>
      </c>
      <c r="F13" s="35" t="s">
        <v>56</v>
      </c>
      <c r="G13" s="67" t="s">
        <v>46</v>
      </c>
      <c r="H13" s="35"/>
      <c r="I13" s="45" t="s">
        <v>6</v>
      </c>
      <c r="J13" s="35" t="s">
        <v>5</v>
      </c>
      <c r="K13" s="51" t="s">
        <v>55</v>
      </c>
      <c r="L13" s="51" t="s">
        <v>56</v>
      </c>
      <c r="M13" s="63" t="s">
        <v>46</v>
      </c>
      <c r="N13" s="42"/>
      <c r="O13" s="43"/>
    </row>
    <row r="14" spans="1:13" s="18" customFormat="1" ht="19.5" customHeight="1">
      <c r="A14" s="46" t="s">
        <v>119</v>
      </c>
      <c r="B14" s="38"/>
      <c r="C14" s="39" t="s">
        <v>171</v>
      </c>
      <c r="D14" s="34" t="s">
        <v>7</v>
      </c>
      <c r="E14" s="80">
        <v>16</v>
      </c>
      <c r="F14" s="80">
        <v>49</v>
      </c>
      <c r="G14" s="66">
        <v>100</v>
      </c>
      <c r="H14" s="68" t="s">
        <v>8</v>
      </c>
      <c r="I14" s="41" t="s">
        <v>206</v>
      </c>
      <c r="J14" s="34" t="s">
        <v>7</v>
      </c>
      <c r="K14" s="80">
        <v>13</v>
      </c>
      <c r="L14" s="80">
        <v>49</v>
      </c>
      <c r="M14" s="66" t="s">
        <v>302</v>
      </c>
    </row>
    <row r="15" spans="1:13" s="18" customFormat="1" ht="19.5" customHeight="1">
      <c r="A15" s="46" t="s">
        <v>121</v>
      </c>
      <c r="B15" s="38"/>
      <c r="C15" s="41" t="s">
        <v>184</v>
      </c>
      <c r="D15" s="34" t="s">
        <v>13</v>
      </c>
      <c r="E15" s="80">
        <v>40</v>
      </c>
      <c r="F15" s="80">
        <v>21</v>
      </c>
      <c r="G15" s="66">
        <v>71.43</v>
      </c>
      <c r="H15" s="68" t="s">
        <v>8</v>
      </c>
      <c r="I15" s="39" t="s">
        <v>163</v>
      </c>
      <c r="J15" s="34" t="s">
        <v>12</v>
      </c>
      <c r="K15" s="80">
        <v>35</v>
      </c>
      <c r="L15" s="80">
        <v>21</v>
      </c>
      <c r="M15" s="66">
        <v>100</v>
      </c>
    </row>
    <row r="16" spans="1:13" s="18" customFormat="1" ht="19.5" customHeight="1">
      <c r="A16" s="46" t="s">
        <v>122</v>
      </c>
      <c r="B16" s="38"/>
      <c r="C16" s="39" t="s">
        <v>165</v>
      </c>
      <c r="D16" s="34" t="s">
        <v>12</v>
      </c>
      <c r="E16" s="80">
        <v>35</v>
      </c>
      <c r="F16" s="80">
        <v>22</v>
      </c>
      <c r="G16" s="66">
        <v>100</v>
      </c>
      <c r="H16" s="68" t="s">
        <v>8</v>
      </c>
      <c r="I16" s="41" t="s">
        <v>175</v>
      </c>
      <c r="J16" s="34" t="s">
        <v>11</v>
      </c>
      <c r="K16" s="80">
        <v>24</v>
      </c>
      <c r="L16" s="80">
        <v>22</v>
      </c>
      <c r="M16" s="66">
        <v>82.76</v>
      </c>
    </row>
    <row r="17" spans="1:13" s="18" customFormat="1" ht="19.5" customHeight="1">
      <c r="A17" s="46" t="s">
        <v>123</v>
      </c>
      <c r="B17" s="38"/>
      <c r="C17" s="41" t="s">
        <v>170</v>
      </c>
      <c r="D17" s="34" t="s">
        <v>10</v>
      </c>
      <c r="E17" s="80">
        <v>23</v>
      </c>
      <c r="F17" s="80">
        <v>27</v>
      </c>
      <c r="G17" s="66">
        <v>95.83</v>
      </c>
      <c r="H17" s="68" t="s">
        <v>8</v>
      </c>
      <c r="I17" s="39" t="s">
        <v>195</v>
      </c>
      <c r="J17" s="34" t="s">
        <v>11</v>
      </c>
      <c r="K17" s="80">
        <v>29</v>
      </c>
      <c r="L17" s="80">
        <v>27</v>
      </c>
      <c r="M17" s="66">
        <v>100</v>
      </c>
    </row>
    <row r="18" spans="1:13" s="18" customFormat="1" ht="19.5" customHeight="1">
      <c r="A18" s="38"/>
      <c r="B18" s="49"/>
      <c r="C18" s="39"/>
      <c r="D18" s="34"/>
      <c r="E18" s="80"/>
      <c r="F18" s="80"/>
      <c r="G18" s="66"/>
      <c r="H18" s="34"/>
      <c r="I18" s="39"/>
      <c r="J18" s="34"/>
      <c r="K18" s="81"/>
      <c r="L18" s="81"/>
      <c r="M18" s="83"/>
    </row>
    <row r="19" spans="1:13" s="18" customFormat="1" ht="19.5" customHeight="1">
      <c r="A19" s="38"/>
      <c r="B19" s="49"/>
      <c r="C19" s="39"/>
      <c r="D19" s="34"/>
      <c r="E19" s="80"/>
      <c r="F19" s="80"/>
      <c r="G19" s="66"/>
      <c r="H19" s="34"/>
      <c r="I19" s="39"/>
      <c r="J19" s="34"/>
      <c r="K19" s="81"/>
      <c r="L19" s="81"/>
      <c r="M19" s="83"/>
    </row>
    <row r="20" spans="1:13" s="18" customFormat="1" ht="19.5" customHeight="1">
      <c r="A20" s="38"/>
      <c r="B20" s="49"/>
      <c r="C20" s="23" t="s">
        <v>228</v>
      </c>
      <c r="D20" s="34"/>
      <c r="E20" s="80"/>
      <c r="F20" s="80"/>
      <c r="G20" s="66"/>
      <c r="H20" s="34"/>
      <c r="I20" s="39"/>
      <c r="J20" s="34"/>
      <c r="K20" s="81"/>
      <c r="L20" s="81"/>
      <c r="M20" s="83"/>
    </row>
    <row r="21" spans="1:13" s="18" customFormat="1" ht="19.5" customHeight="1">
      <c r="A21" s="38"/>
      <c r="B21" s="49"/>
      <c r="C21" s="39" t="s">
        <v>83</v>
      </c>
      <c r="D21" s="34"/>
      <c r="E21" s="80"/>
      <c r="F21" s="80"/>
      <c r="G21" s="66"/>
      <c r="H21" s="34"/>
      <c r="I21" s="39"/>
      <c r="J21" s="34"/>
      <c r="K21" s="81"/>
      <c r="L21" s="81"/>
      <c r="M21" s="83"/>
    </row>
    <row r="22" spans="1:13" s="18" customFormat="1" ht="19.5" customHeight="1">
      <c r="A22" s="38"/>
      <c r="B22" s="49"/>
      <c r="C22" s="39"/>
      <c r="D22" s="34"/>
      <c r="E22" s="80"/>
      <c r="F22" s="80"/>
      <c r="G22" s="66"/>
      <c r="H22" s="34"/>
      <c r="I22" s="39"/>
      <c r="J22" s="34"/>
      <c r="K22" s="81"/>
      <c r="L22" s="81"/>
      <c r="M22" s="83"/>
    </row>
    <row r="23" spans="1:13" s="18" customFormat="1" ht="19.5" customHeight="1" thickBot="1">
      <c r="A23" s="45" t="s">
        <v>3</v>
      </c>
      <c r="B23" s="45"/>
      <c r="C23" s="45" t="s">
        <v>6</v>
      </c>
      <c r="D23" s="35" t="s">
        <v>5</v>
      </c>
      <c r="E23" s="35" t="s">
        <v>55</v>
      </c>
      <c r="F23" s="35" t="s">
        <v>56</v>
      </c>
      <c r="G23" s="67" t="s">
        <v>46</v>
      </c>
      <c r="H23" s="35"/>
      <c r="I23" s="45" t="s">
        <v>6</v>
      </c>
      <c r="J23" s="35" t="s">
        <v>5</v>
      </c>
      <c r="K23" s="51" t="s">
        <v>55</v>
      </c>
      <c r="L23" s="51" t="s">
        <v>56</v>
      </c>
      <c r="M23" s="63" t="s">
        <v>46</v>
      </c>
    </row>
    <row r="24" spans="1:14" s="18" customFormat="1" ht="19.5" customHeight="1">
      <c r="A24" s="46" t="s">
        <v>79</v>
      </c>
      <c r="B24" s="38"/>
      <c r="C24" s="39" t="s">
        <v>165</v>
      </c>
      <c r="D24" s="34" t="s">
        <v>12</v>
      </c>
      <c r="E24" s="80">
        <v>35</v>
      </c>
      <c r="F24" s="80">
        <v>17</v>
      </c>
      <c r="G24" s="66">
        <v>100</v>
      </c>
      <c r="H24" s="68" t="s">
        <v>8</v>
      </c>
      <c r="I24" s="41" t="s">
        <v>171</v>
      </c>
      <c r="J24" s="34" t="s">
        <v>7</v>
      </c>
      <c r="K24" s="80">
        <v>9</v>
      </c>
      <c r="L24" s="80">
        <v>17</v>
      </c>
      <c r="M24" s="66">
        <v>56.25</v>
      </c>
      <c r="N24" s="18" t="s">
        <v>116</v>
      </c>
    </row>
    <row r="25" spans="1:14" s="18" customFormat="1" ht="19.5" customHeight="1">
      <c r="A25" s="46" t="s">
        <v>80</v>
      </c>
      <c r="B25" s="38"/>
      <c r="C25" s="41" t="s">
        <v>195</v>
      </c>
      <c r="D25" s="34" t="s">
        <v>12</v>
      </c>
      <c r="E25" s="80">
        <v>23</v>
      </c>
      <c r="F25" s="80">
        <v>26</v>
      </c>
      <c r="G25" s="66">
        <v>65.71</v>
      </c>
      <c r="H25" s="68" t="s">
        <v>8</v>
      </c>
      <c r="I25" s="39" t="s">
        <v>163</v>
      </c>
      <c r="J25" s="34" t="s">
        <v>12</v>
      </c>
      <c r="K25" s="80">
        <v>35</v>
      </c>
      <c r="L25" s="80">
        <v>26</v>
      </c>
      <c r="M25" s="66">
        <v>100</v>
      </c>
      <c r="N25" s="18" t="s">
        <v>116</v>
      </c>
    </row>
    <row r="26" spans="1:14" s="18" customFormat="1" ht="19.5" customHeight="1">
      <c r="A26" s="46" t="s">
        <v>81</v>
      </c>
      <c r="B26" s="38"/>
      <c r="C26" s="41" t="s">
        <v>171</v>
      </c>
      <c r="D26" s="34" t="s">
        <v>7</v>
      </c>
      <c r="E26" s="80">
        <v>15</v>
      </c>
      <c r="F26" s="80">
        <v>33</v>
      </c>
      <c r="G26" s="66">
        <v>93.75</v>
      </c>
      <c r="H26" s="68" t="s">
        <v>8</v>
      </c>
      <c r="I26" s="39" t="s">
        <v>195</v>
      </c>
      <c r="J26" s="34" t="s">
        <v>12</v>
      </c>
      <c r="K26" s="80">
        <v>35</v>
      </c>
      <c r="L26" s="80">
        <v>33</v>
      </c>
      <c r="M26" s="66">
        <v>100</v>
      </c>
      <c r="N26" s="18" t="s">
        <v>117</v>
      </c>
    </row>
    <row r="27" spans="1:14" s="18" customFormat="1" ht="19.5" customHeight="1">
      <c r="A27" s="46" t="s">
        <v>82</v>
      </c>
      <c r="B27" s="38"/>
      <c r="C27" s="41" t="s">
        <v>165</v>
      </c>
      <c r="D27" s="34" t="s">
        <v>12</v>
      </c>
      <c r="E27" s="80">
        <v>32</v>
      </c>
      <c r="F27" s="80">
        <v>30</v>
      </c>
      <c r="G27" s="66">
        <v>91.23</v>
      </c>
      <c r="H27" s="68" t="s">
        <v>8</v>
      </c>
      <c r="I27" s="39" t="s">
        <v>163</v>
      </c>
      <c r="J27" s="34" t="s">
        <v>12</v>
      </c>
      <c r="K27" s="80">
        <v>35</v>
      </c>
      <c r="L27" s="80">
        <v>30</v>
      </c>
      <c r="M27" s="66">
        <v>100</v>
      </c>
      <c r="N27" s="18" t="s">
        <v>118</v>
      </c>
    </row>
    <row r="28" spans="1:13" s="18" customFormat="1" ht="19.5" customHeight="1">
      <c r="A28" s="38"/>
      <c r="B28" s="49"/>
      <c r="C28" s="39"/>
      <c r="D28" s="34"/>
      <c r="E28" s="80"/>
      <c r="F28" s="80"/>
      <c r="G28" s="66"/>
      <c r="H28" s="34"/>
      <c r="I28" s="39"/>
      <c r="J28" s="34"/>
      <c r="K28" s="81"/>
      <c r="L28" s="81"/>
      <c r="M28" s="83"/>
    </row>
    <row r="29" spans="1:14" s="18" customFormat="1" ht="19.5" customHeight="1">
      <c r="A29" s="38"/>
      <c r="B29" s="49"/>
      <c r="C29" s="141" t="s">
        <v>86</v>
      </c>
      <c r="D29" s="34"/>
      <c r="E29" s="80"/>
      <c r="F29" s="80"/>
      <c r="G29" s="66"/>
      <c r="H29" s="34"/>
      <c r="I29" s="39"/>
      <c r="J29" s="34"/>
      <c r="K29" s="81"/>
      <c r="L29" s="81"/>
      <c r="M29" s="83"/>
      <c r="N29" s="41"/>
    </row>
    <row r="30" spans="1:13" s="18" customFormat="1" ht="19.5" customHeight="1">
      <c r="A30" s="46"/>
      <c r="B30" s="38"/>
      <c r="C30" s="139" t="s">
        <v>87</v>
      </c>
      <c r="D30" s="34" t="s">
        <v>306</v>
      </c>
      <c r="E30" s="80"/>
      <c r="F30" s="80"/>
      <c r="G30" s="66"/>
      <c r="H30" s="68"/>
      <c r="I30" s="39"/>
      <c r="J30" s="34"/>
      <c r="K30" s="80"/>
      <c r="L30" s="80"/>
      <c r="M30" s="66"/>
    </row>
    <row r="31" spans="1:13" s="18" customFormat="1" ht="19.5" customHeight="1">
      <c r="A31" s="46"/>
      <c r="B31" s="38"/>
      <c r="C31" s="139" t="s">
        <v>88</v>
      </c>
      <c r="D31" s="34" t="s">
        <v>305</v>
      </c>
      <c r="E31" s="80"/>
      <c r="F31" s="80"/>
      <c r="G31" s="66"/>
      <c r="H31" s="68"/>
      <c r="I31" s="39"/>
      <c r="J31" s="34"/>
      <c r="K31" s="80"/>
      <c r="L31" s="80"/>
      <c r="M31" s="66"/>
    </row>
    <row r="32" spans="1:13" s="18" customFormat="1" ht="19.5" customHeight="1">
      <c r="A32" s="46"/>
      <c r="B32" s="38"/>
      <c r="C32" s="139" t="s">
        <v>89</v>
      </c>
      <c r="D32" s="39" t="s">
        <v>195</v>
      </c>
      <c r="E32" s="40"/>
      <c r="F32" s="40"/>
      <c r="G32" s="40"/>
      <c r="H32" s="68"/>
      <c r="I32" s="39"/>
      <c r="J32" s="34"/>
      <c r="K32" s="80"/>
      <c r="L32" s="80"/>
      <c r="M32" s="66"/>
    </row>
    <row r="33" spans="1:13" s="18" customFormat="1" ht="19.5" customHeight="1">
      <c r="A33" s="46"/>
      <c r="B33" s="38"/>
      <c r="C33" s="139" t="s">
        <v>90</v>
      </c>
      <c r="D33" s="34" t="s">
        <v>304</v>
      </c>
      <c r="E33" s="80"/>
      <c r="F33" s="80"/>
      <c r="G33" s="66"/>
      <c r="H33" s="68"/>
      <c r="I33" s="39"/>
      <c r="J33" s="34"/>
      <c r="K33" s="80"/>
      <c r="L33" s="80"/>
      <c r="M33" s="66"/>
    </row>
    <row r="34" spans="1:13" s="18" customFormat="1" ht="19.5" customHeight="1">
      <c r="A34" s="46"/>
      <c r="B34" s="38"/>
      <c r="C34" s="140"/>
      <c r="D34" s="34"/>
      <c r="E34" s="80"/>
      <c r="F34" s="80"/>
      <c r="G34" s="66"/>
      <c r="H34" s="68"/>
      <c r="I34" s="39"/>
      <c r="J34" s="34"/>
      <c r="K34" s="80"/>
      <c r="L34" s="80"/>
      <c r="M34" s="66"/>
    </row>
    <row r="35" spans="1:13" s="18" customFormat="1" ht="19.5" customHeight="1">
      <c r="A35" s="46"/>
      <c r="B35" s="38"/>
      <c r="D35" s="34"/>
      <c r="E35" s="80"/>
      <c r="F35" s="80"/>
      <c r="G35" s="66"/>
      <c r="H35" s="68"/>
      <c r="I35" s="39"/>
      <c r="J35" s="34"/>
      <c r="K35" s="80"/>
      <c r="L35" s="80"/>
      <c r="M35" s="66"/>
    </row>
    <row r="36" spans="1:13" s="18" customFormat="1" ht="19.5" customHeight="1">
      <c r="A36" s="46"/>
      <c r="B36" s="38"/>
      <c r="C36" s="39"/>
      <c r="D36" s="34"/>
      <c r="E36" s="80"/>
      <c r="F36" s="80"/>
      <c r="G36" s="66"/>
      <c r="H36" s="68"/>
      <c r="I36" s="39"/>
      <c r="J36" s="34"/>
      <c r="K36" s="80"/>
      <c r="L36" s="80"/>
      <c r="M36" s="66"/>
    </row>
    <row r="37" spans="1:13" s="18" customFormat="1" ht="19.5" customHeight="1">
      <c r="A37" s="46"/>
      <c r="B37" s="38"/>
      <c r="C37" s="39"/>
      <c r="D37" s="34"/>
      <c r="E37" s="80"/>
      <c r="F37" s="80"/>
      <c r="G37" s="66"/>
      <c r="H37" s="68"/>
      <c r="I37" s="39"/>
      <c r="J37" s="34"/>
      <c r="K37" s="80"/>
      <c r="L37" s="80"/>
      <c r="M37" s="66"/>
    </row>
    <row r="38" spans="1:13" s="18" customFormat="1" ht="19.5" customHeight="1">
      <c r="A38" s="46"/>
      <c r="B38" s="38"/>
      <c r="C38" s="39"/>
      <c r="D38" s="34"/>
      <c r="E38" s="80"/>
      <c r="F38" s="80"/>
      <c r="G38" s="66"/>
      <c r="H38" s="68"/>
      <c r="I38" s="39"/>
      <c r="J38" s="34"/>
      <c r="K38" s="80"/>
      <c r="L38" s="80"/>
      <c r="M38" s="66"/>
    </row>
    <row r="39" spans="1:13" s="18" customFormat="1" ht="19.5" customHeight="1">
      <c r="A39" s="38"/>
      <c r="B39" s="49"/>
      <c r="C39" s="39"/>
      <c r="D39" s="34"/>
      <c r="E39" s="80"/>
      <c r="F39" s="80"/>
      <c r="G39" s="66"/>
      <c r="H39" s="34"/>
      <c r="I39" s="39"/>
      <c r="J39" s="34"/>
      <c r="K39" s="80"/>
      <c r="L39" s="80"/>
      <c r="M39" s="66"/>
    </row>
    <row r="40" spans="5:13" ht="19.5" customHeight="1">
      <c r="E40" s="84"/>
      <c r="F40" s="84"/>
      <c r="G40" s="74"/>
      <c r="K40" s="84"/>
      <c r="L40" s="84"/>
      <c r="M40" s="74"/>
    </row>
    <row r="41" spans="7:13" ht="12.75">
      <c r="G41" s="74"/>
      <c r="K41" s="84"/>
      <c r="L41" s="84"/>
      <c r="M41" s="74"/>
    </row>
    <row r="42" spans="7:13" ht="12.75">
      <c r="G42" s="74"/>
      <c r="M42" s="74"/>
    </row>
    <row r="43" ht="12.75">
      <c r="G43" s="74"/>
    </row>
    <row r="44" ht="12.75">
      <c r="G44" s="7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12" sqref="B12"/>
    </sheetView>
  </sheetViews>
  <sheetFormatPr defaultColWidth="9.140625" defaultRowHeight="12.75"/>
  <cols>
    <col min="1" max="1" width="28.8515625" style="0" customWidth="1"/>
    <col min="2" max="2" width="17.8515625" style="0" customWidth="1"/>
    <col min="3" max="3" width="9.140625" style="28" customWidth="1"/>
    <col min="4" max="4" width="13.8515625" style="28" customWidth="1"/>
    <col min="5" max="5" width="14.140625" style="0" bestFit="1" customWidth="1"/>
  </cols>
  <sheetData>
    <row r="1" spans="1:4" ht="18.75" thickBot="1">
      <c r="A1" s="29" t="s">
        <v>6</v>
      </c>
      <c r="B1" s="30" t="s">
        <v>21</v>
      </c>
      <c r="C1" s="144" t="s">
        <v>135</v>
      </c>
      <c r="D1" s="144" t="s">
        <v>137</v>
      </c>
    </row>
    <row r="2" spans="1:4" ht="18">
      <c r="A2" s="143" t="s">
        <v>22</v>
      </c>
      <c r="B2" s="31" t="s">
        <v>11</v>
      </c>
      <c r="C2" s="145">
        <v>1.48</v>
      </c>
      <c r="D2" s="145">
        <v>0.93</v>
      </c>
    </row>
    <row r="3" spans="1:4" ht="18">
      <c r="A3" s="143" t="s">
        <v>91</v>
      </c>
      <c r="B3" s="31" t="s">
        <v>7</v>
      </c>
      <c r="C3" s="145">
        <v>0.9</v>
      </c>
      <c r="D3" s="145">
        <v>0.47</v>
      </c>
    </row>
    <row r="4" spans="1:4" ht="18">
      <c r="A4" s="143" t="s">
        <v>92</v>
      </c>
      <c r="B4" s="105" t="s">
        <v>11</v>
      </c>
      <c r="C4" s="145">
        <v>1.36</v>
      </c>
      <c r="D4" s="145">
        <v>0.83</v>
      </c>
    </row>
    <row r="5" spans="1:4" ht="18">
      <c r="A5" s="143" t="s">
        <v>23</v>
      </c>
      <c r="B5" s="31" t="s">
        <v>13</v>
      </c>
      <c r="C5" s="145">
        <v>2.5</v>
      </c>
      <c r="D5" s="145">
        <v>1.69</v>
      </c>
    </row>
    <row r="6" spans="1:4" ht="18">
      <c r="A6" s="143" t="s">
        <v>24</v>
      </c>
      <c r="B6" s="31" t="s">
        <v>12</v>
      </c>
      <c r="C6" s="145">
        <v>2</v>
      </c>
      <c r="D6" s="145">
        <v>1.21</v>
      </c>
    </row>
    <row r="7" spans="1:4" ht="18">
      <c r="A7" s="143" t="s">
        <v>126</v>
      </c>
      <c r="B7" s="105" t="s">
        <v>44</v>
      </c>
      <c r="C7" s="145">
        <v>3.5</v>
      </c>
      <c r="D7" s="145">
        <v>2.22</v>
      </c>
    </row>
    <row r="8" spans="1:4" ht="18">
      <c r="A8" s="143" t="s">
        <v>25</v>
      </c>
      <c r="B8" s="27" t="s">
        <v>11</v>
      </c>
      <c r="C8" s="145">
        <v>1.4</v>
      </c>
      <c r="D8" s="145">
        <v>0.96</v>
      </c>
    </row>
    <row r="9" spans="1:4" ht="18">
      <c r="A9" s="143" t="s">
        <v>39</v>
      </c>
      <c r="B9" s="31" t="s">
        <v>7</v>
      </c>
      <c r="C9" s="145">
        <v>0.7</v>
      </c>
      <c r="D9" s="145">
        <v>0.47</v>
      </c>
    </row>
    <row r="10" spans="1:5" ht="18">
      <c r="A10" s="143" t="s">
        <v>41</v>
      </c>
      <c r="B10" s="31" t="s">
        <v>12</v>
      </c>
      <c r="C10" s="145">
        <v>1.88</v>
      </c>
      <c r="D10" s="145" t="s">
        <v>140</v>
      </c>
      <c r="E10" t="s">
        <v>297</v>
      </c>
    </row>
    <row r="11" spans="1:4" ht="18">
      <c r="A11" s="143" t="s">
        <v>40</v>
      </c>
      <c r="B11" s="31" t="s">
        <v>12</v>
      </c>
      <c r="C11" s="145">
        <v>1.5</v>
      </c>
      <c r="D11" s="145">
        <v>1.04</v>
      </c>
    </row>
    <row r="12" spans="1:4" ht="18">
      <c r="A12" s="143" t="s">
        <v>61</v>
      </c>
      <c r="B12" s="105" t="s">
        <v>9</v>
      </c>
      <c r="C12" s="145">
        <v>2.84</v>
      </c>
      <c r="D12" s="145">
        <v>1.45</v>
      </c>
    </row>
    <row r="13" spans="1:5" ht="18">
      <c r="A13" s="143" t="s">
        <v>162</v>
      </c>
      <c r="B13" s="105" t="s">
        <v>11</v>
      </c>
      <c r="C13" s="145">
        <v>1.3</v>
      </c>
      <c r="D13" s="145">
        <v>0.88</v>
      </c>
      <c r="E13" s="204"/>
    </row>
    <row r="14" spans="1:4" ht="18">
      <c r="A14" s="143" t="s">
        <v>93</v>
      </c>
      <c r="B14" s="31" t="s">
        <v>98</v>
      </c>
      <c r="C14" s="145">
        <v>80</v>
      </c>
      <c r="D14" s="145">
        <v>7.18</v>
      </c>
    </row>
    <row r="15" spans="1:4" ht="18">
      <c r="A15" s="143" t="s">
        <v>38</v>
      </c>
      <c r="B15" s="31" t="s">
        <v>12</v>
      </c>
      <c r="C15" s="145">
        <v>2.1</v>
      </c>
      <c r="D15" s="145">
        <v>1.18</v>
      </c>
    </row>
    <row r="16" spans="1:4" ht="18">
      <c r="A16" s="143" t="s">
        <v>37</v>
      </c>
      <c r="B16" s="27" t="s">
        <v>44</v>
      </c>
      <c r="D16" s="28">
        <v>2.06</v>
      </c>
    </row>
    <row r="17" spans="1:2" ht="18">
      <c r="A17" s="143" t="s">
        <v>127</v>
      </c>
      <c r="B17" s="27" t="s">
        <v>12</v>
      </c>
    </row>
    <row r="18" spans="1:3" ht="18">
      <c r="A18" s="143" t="s">
        <v>215</v>
      </c>
      <c r="B18" s="27" t="s">
        <v>9</v>
      </c>
      <c r="C18" s="28">
        <v>2.52</v>
      </c>
    </row>
    <row r="19" spans="1:3" ht="18">
      <c r="A19" s="143" t="s">
        <v>94</v>
      </c>
      <c r="B19" s="27" t="s">
        <v>10</v>
      </c>
      <c r="C19" s="28">
        <v>1.35</v>
      </c>
    </row>
    <row r="20" spans="1:4" ht="18">
      <c r="A20" s="143" t="s">
        <v>63</v>
      </c>
      <c r="B20" s="27" t="s">
        <v>10</v>
      </c>
      <c r="C20" s="28">
        <v>1.3</v>
      </c>
      <c r="D20" s="28">
        <v>0.65</v>
      </c>
    </row>
    <row r="21" spans="1:4" ht="18">
      <c r="A21" s="143" t="s">
        <v>128</v>
      </c>
      <c r="B21" s="106" t="s">
        <v>12</v>
      </c>
      <c r="C21" s="28">
        <v>1.8</v>
      </c>
      <c r="D21" s="28">
        <v>1.08</v>
      </c>
    </row>
    <row r="22" spans="1:4" ht="18">
      <c r="A22" s="143" t="s">
        <v>60</v>
      </c>
      <c r="B22" s="105" t="s">
        <v>12</v>
      </c>
      <c r="C22" s="145">
        <v>1.47</v>
      </c>
      <c r="D22" s="145">
        <v>1.02</v>
      </c>
    </row>
    <row r="23" spans="1:4" ht="18">
      <c r="A23" s="143" t="s">
        <v>26</v>
      </c>
      <c r="B23" s="31" t="s">
        <v>10</v>
      </c>
      <c r="C23" s="145">
        <v>0.95</v>
      </c>
      <c r="D23" s="145">
        <v>0.65</v>
      </c>
    </row>
    <row r="24" spans="1:4" ht="18">
      <c r="A24" s="143" t="s">
        <v>36</v>
      </c>
      <c r="B24" s="27" t="s">
        <v>11</v>
      </c>
      <c r="C24" s="28">
        <v>1.6</v>
      </c>
      <c r="D24" s="28">
        <v>0.89</v>
      </c>
    </row>
    <row r="25" spans="1:4" ht="18">
      <c r="A25" s="143" t="s">
        <v>129</v>
      </c>
      <c r="B25" s="106" t="s">
        <v>11</v>
      </c>
      <c r="C25" s="28">
        <v>1.3</v>
      </c>
      <c r="D25" s="28">
        <v>0.81</v>
      </c>
    </row>
    <row r="26" spans="1:4" ht="18">
      <c r="A26" s="143" t="s">
        <v>27</v>
      </c>
      <c r="B26" s="31" t="s">
        <v>10</v>
      </c>
      <c r="C26" s="145">
        <v>1.46</v>
      </c>
      <c r="D26" s="145" t="s">
        <v>138</v>
      </c>
    </row>
    <row r="27" spans="1:4" ht="18">
      <c r="A27" s="143" t="s">
        <v>95</v>
      </c>
      <c r="B27" s="105" t="s">
        <v>10</v>
      </c>
      <c r="C27" s="145">
        <v>0.81</v>
      </c>
      <c r="D27" s="145">
        <v>0.5</v>
      </c>
    </row>
    <row r="28" spans="1:4" ht="18">
      <c r="A28" s="143" t="s">
        <v>130</v>
      </c>
      <c r="B28" s="31" t="s">
        <v>7</v>
      </c>
      <c r="C28" s="145"/>
      <c r="D28" s="145"/>
    </row>
    <row r="29" spans="1:4" ht="18">
      <c r="A29" s="143" t="s">
        <v>99</v>
      </c>
      <c r="B29" s="31" t="s">
        <v>11</v>
      </c>
      <c r="C29" s="145"/>
      <c r="D29" s="145" t="s">
        <v>138</v>
      </c>
    </row>
    <row r="30" spans="1:4" ht="18">
      <c r="A30" s="143" t="s">
        <v>29</v>
      </c>
      <c r="B30" s="105" t="s">
        <v>12</v>
      </c>
      <c r="C30" s="145">
        <v>1.8</v>
      </c>
      <c r="D30" s="145">
        <v>1.05</v>
      </c>
    </row>
    <row r="31" spans="1:5" ht="18">
      <c r="A31" s="143" t="s">
        <v>28</v>
      </c>
      <c r="B31" s="31" t="s">
        <v>9</v>
      </c>
      <c r="C31" s="145">
        <v>2.54</v>
      </c>
      <c r="D31" s="145" t="s">
        <v>140</v>
      </c>
      <c r="E31" t="s">
        <v>296</v>
      </c>
    </row>
    <row r="32" spans="1:5" ht="18">
      <c r="A32" s="143" t="s">
        <v>100</v>
      </c>
      <c r="B32" s="27" t="s">
        <v>11</v>
      </c>
      <c r="C32" s="28">
        <v>1.7</v>
      </c>
      <c r="D32" s="28" t="s">
        <v>139</v>
      </c>
      <c r="E32" t="s">
        <v>298</v>
      </c>
    </row>
    <row r="33" spans="1:4" ht="18">
      <c r="A33" s="143" t="s">
        <v>131</v>
      </c>
      <c r="B33" s="31" t="s">
        <v>7</v>
      </c>
      <c r="C33" s="145">
        <v>0.5</v>
      </c>
      <c r="D33" s="145"/>
    </row>
    <row r="34" spans="1:4" ht="18">
      <c r="A34" s="143" t="s">
        <v>132</v>
      </c>
      <c r="B34" s="31" t="s">
        <v>133</v>
      </c>
      <c r="C34" s="145">
        <v>6.3</v>
      </c>
      <c r="D34" s="145"/>
    </row>
    <row r="35" spans="1:4" ht="18">
      <c r="A35" s="143" t="s">
        <v>30</v>
      </c>
      <c r="B35" s="105" t="s">
        <v>10</v>
      </c>
      <c r="C35" s="145">
        <v>0.7</v>
      </c>
      <c r="D35" s="145">
        <v>0.5</v>
      </c>
    </row>
    <row r="36" spans="1:4" ht="18">
      <c r="A36" s="143" t="s">
        <v>42</v>
      </c>
      <c r="B36" s="27" t="s">
        <v>12</v>
      </c>
      <c r="C36" s="28" t="s">
        <v>136</v>
      </c>
      <c r="D36" s="28">
        <v>1.06</v>
      </c>
    </row>
    <row r="37" spans="1:3" ht="18">
      <c r="A37" s="143" t="s">
        <v>134</v>
      </c>
      <c r="B37" s="27" t="s">
        <v>7</v>
      </c>
      <c r="C37" s="28">
        <v>0.5</v>
      </c>
    </row>
    <row r="38" spans="1:4" ht="18">
      <c r="A38" s="143" t="s">
        <v>58</v>
      </c>
      <c r="B38" s="27" t="s">
        <v>9</v>
      </c>
      <c r="C38" s="28">
        <v>2.94</v>
      </c>
      <c r="D38" s="28">
        <v>1.28</v>
      </c>
    </row>
    <row r="39" spans="1:4" ht="18">
      <c r="A39" s="143" t="s">
        <v>31</v>
      </c>
      <c r="B39" s="31" t="s">
        <v>7</v>
      </c>
      <c r="C39" s="145">
        <v>0.9</v>
      </c>
      <c r="D39" s="145">
        <v>0.45</v>
      </c>
    </row>
    <row r="40" spans="1:4" ht="18">
      <c r="A40" s="143" t="s">
        <v>32</v>
      </c>
      <c r="B40" s="31" t="s">
        <v>11</v>
      </c>
      <c r="C40" s="145">
        <v>1.55</v>
      </c>
      <c r="D40" s="145">
        <v>0.93</v>
      </c>
    </row>
    <row r="41" spans="1:4" ht="18">
      <c r="A41" s="143" t="s">
        <v>33</v>
      </c>
      <c r="B41" s="105" t="s">
        <v>11</v>
      </c>
      <c r="C41" s="145">
        <v>1.49</v>
      </c>
      <c r="D41" s="145">
        <v>0.96</v>
      </c>
    </row>
    <row r="42" spans="1:4" ht="18">
      <c r="A42" s="143" t="s">
        <v>96</v>
      </c>
      <c r="B42" s="31" t="s">
        <v>11</v>
      </c>
      <c r="C42" s="145">
        <v>1.54</v>
      </c>
      <c r="D42" s="145">
        <v>0.92</v>
      </c>
    </row>
    <row r="43" spans="1:4" ht="18">
      <c r="A43" s="143" t="s">
        <v>43</v>
      </c>
      <c r="B43" s="105" t="s">
        <v>13</v>
      </c>
      <c r="C43" s="145">
        <v>12.2</v>
      </c>
      <c r="D43" s="145">
        <v>1.99</v>
      </c>
    </row>
    <row r="44" spans="1:4" ht="18">
      <c r="A44" s="143" t="s">
        <v>34</v>
      </c>
      <c r="B44" s="31" t="s">
        <v>11</v>
      </c>
      <c r="C44" s="145">
        <v>1.5</v>
      </c>
      <c r="D44" s="145">
        <v>0.84</v>
      </c>
    </row>
    <row r="45" spans="1:4" ht="18">
      <c r="A45" s="143" t="s">
        <v>59</v>
      </c>
      <c r="B45" s="27" t="s">
        <v>10</v>
      </c>
      <c r="C45" s="28">
        <v>1.2</v>
      </c>
      <c r="D45" s="28">
        <v>0.57</v>
      </c>
    </row>
    <row r="48" spans="3:4" ht="18">
      <c r="C48" s="146"/>
      <c r="D48" s="146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C1">
      <selection activeCell="S15" sqref="S15"/>
    </sheetView>
  </sheetViews>
  <sheetFormatPr defaultColWidth="9.140625" defaultRowHeight="12.75"/>
  <cols>
    <col min="1" max="1" width="34.421875" style="26" customWidth="1"/>
    <col min="2" max="2" width="18.140625" style="27" customWidth="1"/>
    <col min="3" max="3" width="9.140625" style="57" customWidth="1"/>
    <col min="4" max="4" width="6.57421875" style="57" customWidth="1"/>
    <col min="5" max="5" width="10.28125" style="55" customWidth="1"/>
    <col min="6" max="6" width="6.140625" style="28" customWidth="1"/>
    <col min="7" max="7" width="10.421875" style="55" customWidth="1"/>
    <col min="8" max="8" width="5.7109375" style="28" customWidth="1"/>
    <col min="9" max="9" width="10.00390625" style="55" customWidth="1"/>
    <col min="10" max="10" width="6.421875" style="28" customWidth="1"/>
    <col min="11" max="11" width="11.421875" style="55" customWidth="1"/>
    <col min="12" max="12" width="5.421875" style="27" customWidth="1"/>
    <col min="13" max="13" width="11.28125" style="55" customWidth="1"/>
    <col min="14" max="14" width="5.57421875" style="27" customWidth="1"/>
    <col min="15" max="15" width="10.140625" style="55" customWidth="1"/>
    <col min="16" max="16" width="5.421875" style="27" customWidth="1"/>
    <col min="17" max="17" width="10.28125" style="55" customWidth="1"/>
    <col min="18" max="18" width="5.28125" style="28" customWidth="1"/>
    <col min="19" max="19" width="10.7109375" style="55" customWidth="1"/>
    <col min="20" max="16384" width="9.140625" style="26" customWidth="1"/>
  </cols>
  <sheetData>
    <row r="1" spans="1:19" ht="18.75" thickBot="1">
      <c r="A1" s="29" t="s">
        <v>6</v>
      </c>
      <c r="B1" s="30" t="s">
        <v>21</v>
      </c>
      <c r="C1" s="58" t="s">
        <v>47</v>
      </c>
      <c r="D1" s="56" t="s">
        <v>48</v>
      </c>
      <c r="E1" s="54" t="s">
        <v>46</v>
      </c>
      <c r="F1" s="52" t="s">
        <v>49</v>
      </c>
      <c r="G1" s="54" t="s">
        <v>46</v>
      </c>
      <c r="H1" s="52" t="s">
        <v>50</v>
      </c>
      <c r="I1" s="54" t="s">
        <v>46</v>
      </c>
      <c r="J1" s="52" t="s">
        <v>51</v>
      </c>
      <c r="K1" s="54" t="s">
        <v>46</v>
      </c>
      <c r="L1" s="53" t="s">
        <v>76</v>
      </c>
      <c r="M1" s="54" t="s">
        <v>46</v>
      </c>
      <c r="N1" s="53" t="s">
        <v>52</v>
      </c>
      <c r="O1" s="54" t="s">
        <v>46</v>
      </c>
      <c r="P1" s="53" t="s">
        <v>53</v>
      </c>
      <c r="Q1" s="54" t="s">
        <v>46</v>
      </c>
      <c r="R1" s="52" t="s">
        <v>54</v>
      </c>
      <c r="S1" s="54" t="s">
        <v>46</v>
      </c>
    </row>
    <row r="2" spans="1:19" ht="18">
      <c r="A2" s="32" t="s">
        <v>22</v>
      </c>
      <c r="B2" s="31" t="s">
        <v>11</v>
      </c>
      <c r="C2" s="57">
        <v>29</v>
      </c>
      <c r="D2" s="69">
        <v>22</v>
      </c>
      <c r="E2" s="60">
        <f aca="true" t="shared" si="0" ref="E2:E43">(D2/C2)*100</f>
        <v>75.86206896551724</v>
      </c>
      <c r="F2" s="70">
        <v>29</v>
      </c>
      <c r="G2" s="200">
        <f aca="true" t="shared" si="1" ref="G2:G19">(F2/C2)*100</f>
        <v>100</v>
      </c>
      <c r="H2" s="70">
        <v>23</v>
      </c>
      <c r="I2" s="60">
        <f aca="true" t="shared" si="2" ref="I2:I43">(H2/C2)*100</f>
        <v>79.3103448275862</v>
      </c>
      <c r="J2" s="70"/>
      <c r="K2" s="60">
        <f aca="true" t="shared" si="3" ref="K2:K43">(J2/C2)*100</f>
        <v>0</v>
      </c>
      <c r="L2" s="71"/>
      <c r="M2" s="60">
        <f aca="true" t="shared" si="4" ref="M2:M43">(L2/C2)*100</f>
        <v>0</v>
      </c>
      <c r="N2" s="71"/>
      <c r="O2" s="60">
        <f aca="true" t="shared" si="5" ref="O2:O43">(N2/C2)*100</f>
        <v>0</v>
      </c>
      <c r="P2" s="71"/>
      <c r="Q2" s="60">
        <f>J22</f>
        <v>20</v>
      </c>
      <c r="R2" s="70"/>
      <c r="S2" s="60">
        <f aca="true" t="shared" si="6" ref="S2:S43">(R2/C2)*100</f>
        <v>0</v>
      </c>
    </row>
    <row r="3" spans="1:19" ht="18">
      <c r="A3" s="32" t="s">
        <v>91</v>
      </c>
      <c r="B3" s="31" t="s">
        <v>7</v>
      </c>
      <c r="C3" s="59">
        <v>16</v>
      </c>
      <c r="D3" s="69">
        <v>16</v>
      </c>
      <c r="E3" s="200">
        <f t="shared" si="0"/>
        <v>100</v>
      </c>
      <c r="F3" s="70"/>
      <c r="G3" s="200">
        <f t="shared" si="1"/>
        <v>0</v>
      </c>
      <c r="H3" s="70">
        <v>16</v>
      </c>
      <c r="I3" s="200">
        <f t="shared" si="2"/>
        <v>100</v>
      </c>
      <c r="J3" s="70">
        <v>16</v>
      </c>
      <c r="K3" s="200">
        <f t="shared" si="3"/>
        <v>100</v>
      </c>
      <c r="L3" s="71" t="s">
        <v>301</v>
      </c>
      <c r="M3" s="60">
        <f t="shared" si="4"/>
        <v>93.75</v>
      </c>
      <c r="N3" s="71"/>
      <c r="O3" s="60">
        <f t="shared" si="5"/>
        <v>0</v>
      </c>
      <c r="P3" s="71"/>
      <c r="Q3" s="60">
        <f aca="true" t="shared" si="7" ref="Q3:Q43">(P3/C3)*100</f>
        <v>0</v>
      </c>
      <c r="R3" s="70"/>
      <c r="S3" s="60">
        <f t="shared" si="6"/>
        <v>0</v>
      </c>
    </row>
    <row r="4" spans="1:19" ht="18">
      <c r="A4" s="32" t="s">
        <v>92</v>
      </c>
      <c r="B4" s="31" t="s">
        <v>10</v>
      </c>
      <c r="C4" s="57">
        <v>35</v>
      </c>
      <c r="D4" s="69">
        <v>29</v>
      </c>
      <c r="E4" s="200">
        <f t="shared" si="0"/>
        <v>82.85714285714286</v>
      </c>
      <c r="F4" s="70"/>
      <c r="G4" s="200">
        <f t="shared" si="1"/>
        <v>0</v>
      </c>
      <c r="H4" s="70">
        <v>29</v>
      </c>
      <c r="I4" s="200">
        <f t="shared" si="2"/>
        <v>82.85714285714286</v>
      </c>
      <c r="J4" s="70">
        <v>29</v>
      </c>
      <c r="K4" s="200">
        <f>(J4/C4)*100</f>
        <v>82.85714285714286</v>
      </c>
      <c r="L4" s="71" t="s">
        <v>209</v>
      </c>
      <c r="M4" s="60">
        <f t="shared" si="4"/>
        <v>82.85714285714286</v>
      </c>
      <c r="N4" s="71" t="s">
        <v>209</v>
      </c>
      <c r="O4" s="60">
        <f t="shared" si="5"/>
        <v>82.85714285714286</v>
      </c>
      <c r="P4" s="71" t="s">
        <v>239</v>
      </c>
      <c r="Q4" s="60">
        <f t="shared" si="7"/>
        <v>65.71428571428571</v>
      </c>
      <c r="R4" s="70">
        <v>35</v>
      </c>
      <c r="S4" s="60">
        <f t="shared" si="6"/>
        <v>100</v>
      </c>
    </row>
    <row r="5" spans="1:19" ht="18">
      <c r="A5" s="32" t="s">
        <v>23</v>
      </c>
      <c r="B5" s="105" t="s">
        <v>13</v>
      </c>
      <c r="C5" s="59">
        <v>56</v>
      </c>
      <c r="D5" s="69">
        <v>56</v>
      </c>
      <c r="E5" s="200">
        <f t="shared" si="0"/>
        <v>100</v>
      </c>
      <c r="F5" s="70"/>
      <c r="G5" s="200">
        <f t="shared" si="1"/>
        <v>0</v>
      </c>
      <c r="H5" s="70">
        <v>54</v>
      </c>
      <c r="I5" s="60">
        <f t="shared" si="2"/>
        <v>96.42857142857143</v>
      </c>
      <c r="J5" s="70">
        <v>56</v>
      </c>
      <c r="K5" s="200">
        <f t="shared" si="3"/>
        <v>100</v>
      </c>
      <c r="L5" s="71" t="s">
        <v>299</v>
      </c>
      <c r="M5" s="60">
        <f t="shared" si="4"/>
        <v>94.64285714285714</v>
      </c>
      <c r="N5" s="71"/>
      <c r="O5" s="60">
        <f t="shared" si="5"/>
        <v>0</v>
      </c>
      <c r="P5" s="71"/>
      <c r="Q5" s="60">
        <f t="shared" si="7"/>
        <v>0</v>
      </c>
      <c r="R5" s="70"/>
      <c r="S5" s="60">
        <f t="shared" si="6"/>
        <v>0</v>
      </c>
    </row>
    <row r="6" spans="1:19" ht="18">
      <c r="A6" s="32" t="s">
        <v>24</v>
      </c>
      <c r="B6" s="31" t="s">
        <v>12</v>
      </c>
      <c r="C6" s="59">
        <v>35</v>
      </c>
      <c r="D6" s="69">
        <v>35</v>
      </c>
      <c r="E6" s="200">
        <f t="shared" si="0"/>
        <v>100</v>
      </c>
      <c r="F6" s="70"/>
      <c r="G6" s="200">
        <f t="shared" si="1"/>
        <v>0</v>
      </c>
      <c r="H6" s="70">
        <v>35</v>
      </c>
      <c r="I6" s="200">
        <f t="shared" si="2"/>
        <v>100</v>
      </c>
      <c r="J6" s="70">
        <v>35</v>
      </c>
      <c r="K6" s="200">
        <f t="shared" si="3"/>
        <v>100</v>
      </c>
      <c r="L6" s="71" t="s">
        <v>208</v>
      </c>
      <c r="M6" s="60">
        <f t="shared" si="4"/>
        <v>100</v>
      </c>
      <c r="N6" s="71"/>
      <c r="O6" s="60">
        <f t="shared" si="5"/>
        <v>0</v>
      </c>
      <c r="P6" s="71"/>
      <c r="Q6" s="60">
        <f t="shared" si="7"/>
        <v>0</v>
      </c>
      <c r="R6" s="70">
        <v>35</v>
      </c>
      <c r="S6" s="60">
        <f t="shared" si="6"/>
        <v>100</v>
      </c>
    </row>
    <row r="7" spans="1:19" ht="18">
      <c r="A7" s="32" t="s">
        <v>25</v>
      </c>
      <c r="B7" s="106" t="s">
        <v>11</v>
      </c>
      <c r="C7" s="59">
        <v>29</v>
      </c>
      <c r="D7" s="69">
        <v>27</v>
      </c>
      <c r="E7" s="60">
        <f t="shared" si="0"/>
        <v>93.10344827586206</v>
      </c>
      <c r="F7" s="70">
        <v>29</v>
      </c>
      <c r="G7" s="200">
        <f t="shared" si="1"/>
        <v>100</v>
      </c>
      <c r="H7" s="201">
        <v>29</v>
      </c>
      <c r="I7" s="200">
        <f t="shared" si="2"/>
        <v>100</v>
      </c>
      <c r="J7" s="70">
        <v>29</v>
      </c>
      <c r="K7" s="200">
        <f t="shared" si="3"/>
        <v>100</v>
      </c>
      <c r="L7" s="71" t="s">
        <v>224</v>
      </c>
      <c r="M7" s="60">
        <f t="shared" si="4"/>
        <v>89.65517241379311</v>
      </c>
      <c r="N7" s="71"/>
      <c r="O7" s="60">
        <f t="shared" si="5"/>
        <v>0</v>
      </c>
      <c r="P7" s="71"/>
      <c r="Q7" s="60">
        <f t="shared" si="7"/>
        <v>0</v>
      </c>
      <c r="R7" s="70"/>
      <c r="S7" s="60">
        <f t="shared" si="6"/>
        <v>0</v>
      </c>
    </row>
    <row r="8" spans="1:19" ht="18">
      <c r="A8" s="32" t="s">
        <v>126</v>
      </c>
      <c r="B8" s="106" t="s">
        <v>252</v>
      </c>
      <c r="C8" s="59">
        <v>64</v>
      </c>
      <c r="D8" s="69">
        <v>64</v>
      </c>
      <c r="E8" s="200">
        <f>(D8/C8)*100</f>
        <v>100</v>
      </c>
      <c r="F8" s="70"/>
      <c r="G8" s="200">
        <f t="shared" si="1"/>
        <v>0</v>
      </c>
      <c r="H8" s="70"/>
      <c r="I8" s="60">
        <f t="shared" si="2"/>
        <v>0</v>
      </c>
      <c r="J8" s="70">
        <v>40</v>
      </c>
      <c r="K8" s="200">
        <f t="shared" si="3"/>
        <v>62.5</v>
      </c>
      <c r="L8" s="71"/>
      <c r="M8" s="60">
        <f t="shared" si="4"/>
        <v>0</v>
      </c>
      <c r="N8" s="71"/>
      <c r="O8" s="60">
        <f t="shared" si="5"/>
        <v>0</v>
      </c>
      <c r="P8" s="71"/>
      <c r="Q8" s="60">
        <f t="shared" si="7"/>
        <v>0</v>
      </c>
      <c r="R8" s="70"/>
      <c r="S8" s="60">
        <f t="shared" si="6"/>
        <v>0</v>
      </c>
    </row>
    <row r="9" spans="1:19" ht="18">
      <c r="A9" s="32" t="s">
        <v>39</v>
      </c>
      <c r="B9" s="31" t="s">
        <v>7</v>
      </c>
      <c r="C9" s="59">
        <v>16</v>
      </c>
      <c r="D9" s="69">
        <v>16</v>
      </c>
      <c r="E9" s="200">
        <f t="shared" si="0"/>
        <v>100</v>
      </c>
      <c r="F9" s="70"/>
      <c r="G9" s="200">
        <f t="shared" si="1"/>
        <v>0</v>
      </c>
      <c r="H9" s="70">
        <v>16</v>
      </c>
      <c r="I9" s="200">
        <f t="shared" si="2"/>
        <v>100</v>
      </c>
      <c r="J9" s="70"/>
      <c r="K9" s="60">
        <f t="shared" si="3"/>
        <v>0</v>
      </c>
      <c r="L9" s="71" t="s">
        <v>221</v>
      </c>
      <c r="M9" s="60">
        <f t="shared" si="4"/>
        <v>100</v>
      </c>
      <c r="N9" s="71" t="s">
        <v>293</v>
      </c>
      <c r="O9" s="60">
        <f t="shared" si="5"/>
        <v>87.5</v>
      </c>
      <c r="P9" s="71"/>
      <c r="Q9" s="60">
        <f t="shared" si="7"/>
        <v>0</v>
      </c>
      <c r="R9" s="70"/>
      <c r="S9" s="60">
        <f t="shared" si="6"/>
        <v>0</v>
      </c>
    </row>
    <row r="10" spans="1:19" ht="18">
      <c r="A10" s="32" t="s">
        <v>41</v>
      </c>
      <c r="B10" s="31" t="s">
        <v>12</v>
      </c>
      <c r="C10" s="59">
        <v>35</v>
      </c>
      <c r="D10" s="69">
        <v>35</v>
      </c>
      <c r="E10" s="200">
        <f t="shared" si="0"/>
        <v>100</v>
      </c>
      <c r="F10" s="70"/>
      <c r="G10" s="200">
        <f t="shared" si="1"/>
        <v>0</v>
      </c>
      <c r="H10" s="70">
        <v>35</v>
      </c>
      <c r="I10" s="200">
        <f t="shared" si="2"/>
        <v>100</v>
      </c>
      <c r="J10" s="70">
        <v>35</v>
      </c>
      <c r="K10" s="200">
        <f t="shared" si="3"/>
        <v>100</v>
      </c>
      <c r="L10" s="71" t="s">
        <v>237</v>
      </c>
      <c r="M10" s="60">
        <f t="shared" si="4"/>
        <v>94.28571428571428</v>
      </c>
      <c r="N10" s="71"/>
      <c r="O10" s="60">
        <f t="shared" si="5"/>
        <v>0</v>
      </c>
      <c r="P10" s="71"/>
      <c r="Q10" s="60">
        <f t="shared" si="7"/>
        <v>0</v>
      </c>
      <c r="R10" s="70"/>
      <c r="S10" s="60">
        <f t="shared" si="6"/>
        <v>0</v>
      </c>
    </row>
    <row r="11" spans="1:19" ht="18">
      <c r="A11" s="32" t="s">
        <v>40</v>
      </c>
      <c r="B11" s="31" t="s">
        <v>12</v>
      </c>
      <c r="C11" s="59">
        <v>29</v>
      </c>
      <c r="D11" s="69">
        <v>25</v>
      </c>
      <c r="E11" s="60">
        <f t="shared" si="0"/>
        <v>86.20689655172413</v>
      </c>
      <c r="F11" s="70">
        <v>29</v>
      </c>
      <c r="G11" s="200">
        <f t="shared" si="1"/>
        <v>100</v>
      </c>
      <c r="H11" s="70">
        <v>29</v>
      </c>
      <c r="I11" s="200">
        <f t="shared" si="2"/>
        <v>100</v>
      </c>
      <c r="J11" s="70">
        <v>29</v>
      </c>
      <c r="K11" s="200">
        <f t="shared" si="3"/>
        <v>100</v>
      </c>
      <c r="L11" s="71" t="s">
        <v>208</v>
      </c>
      <c r="M11" s="60">
        <v>100</v>
      </c>
      <c r="N11" s="71"/>
      <c r="O11" s="60">
        <f t="shared" si="5"/>
        <v>0</v>
      </c>
      <c r="P11" s="71"/>
      <c r="Q11" s="60">
        <f t="shared" si="7"/>
        <v>0</v>
      </c>
      <c r="R11" s="70"/>
      <c r="S11" s="60">
        <f t="shared" si="6"/>
        <v>0</v>
      </c>
    </row>
    <row r="12" spans="1:19" ht="18">
      <c r="A12" s="32" t="s">
        <v>61</v>
      </c>
      <c r="B12" s="105" t="s">
        <v>13</v>
      </c>
      <c r="C12" s="59">
        <v>56</v>
      </c>
      <c r="D12" s="69">
        <v>53</v>
      </c>
      <c r="E12" s="60">
        <f t="shared" si="0"/>
        <v>94.64285714285714</v>
      </c>
      <c r="F12" s="70">
        <v>52</v>
      </c>
      <c r="G12" s="60">
        <f t="shared" si="1"/>
        <v>92.85714285714286</v>
      </c>
      <c r="H12" s="70">
        <v>56</v>
      </c>
      <c r="I12" s="200">
        <f t="shared" si="2"/>
        <v>100</v>
      </c>
      <c r="J12" s="70">
        <v>56</v>
      </c>
      <c r="K12" s="200">
        <f t="shared" si="3"/>
        <v>100</v>
      </c>
      <c r="L12" s="71" t="s">
        <v>220</v>
      </c>
      <c r="M12" s="60">
        <f t="shared" si="4"/>
        <v>100</v>
      </c>
      <c r="N12" s="71" t="s">
        <v>277</v>
      </c>
      <c r="O12" s="60">
        <f t="shared" si="5"/>
        <v>71.42857142857143</v>
      </c>
      <c r="P12" s="71"/>
      <c r="Q12" s="60">
        <f t="shared" si="7"/>
        <v>0</v>
      </c>
      <c r="R12" s="70"/>
      <c r="S12" s="60">
        <f t="shared" si="6"/>
        <v>0</v>
      </c>
    </row>
    <row r="13" spans="1:19" ht="18">
      <c r="A13" s="32" t="s">
        <v>162</v>
      </c>
      <c r="B13" s="31" t="s">
        <v>11</v>
      </c>
      <c r="C13" s="59">
        <v>29</v>
      </c>
      <c r="D13" s="69">
        <v>21</v>
      </c>
      <c r="E13" s="60">
        <v>87.5</v>
      </c>
      <c r="F13" s="70">
        <v>24</v>
      </c>
      <c r="G13" s="200">
        <v>100</v>
      </c>
      <c r="H13" s="70">
        <v>24</v>
      </c>
      <c r="I13" s="200">
        <v>100</v>
      </c>
      <c r="J13" s="70">
        <v>29</v>
      </c>
      <c r="K13" s="200">
        <f t="shared" si="3"/>
        <v>100</v>
      </c>
      <c r="L13" s="71" t="s">
        <v>209</v>
      </c>
      <c r="M13" s="60">
        <f t="shared" si="4"/>
        <v>100</v>
      </c>
      <c r="N13" s="71" t="s">
        <v>245</v>
      </c>
      <c r="O13" s="60">
        <f t="shared" si="5"/>
        <v>82.75862068965517</v>
      </c>
      <c r="P13" s="71"/>
      <c r="Q13" s="60">
        <f t="shared" si="7"/>
        <v>0</v>
      </c>
      <c r="R13" s="70"/>
      <c r="S13" s="60">
        <f t="shared" si="6"/>
        <v>0</v>
      </c>
    </row>
    <row r="14" spans="1:19" ht="18">
      <c r="A14" s="32" t="s">
        <v>93</v>
      </c>
      <c r="B14" s="31" t="s">
        <v>98</v>
      </c>
      <c r="C14" s="59">
        <v>200</v>
      </c>
      <c r="D14" s="69">
        <v>191</v>
      </c>
      <c r="E14" s="60">
        <f t="shared" si="0"/>
        <v>95.5</v>
      </c>
      <c r="F14" s="70">
        <v>200</v>
      </c>
      <c r="G14" s="200">
        <f t="shared" si="1"/>
        <v>100</v>
      </c>
      <c r="H14" s="70">
        <v>200</v>
      </c>
      <c r="I14" s="200">
        <f t="shared" si="2"/>
        <v>100</v>
      </c>
      <c r="J14" s="70">
        <v>200</v>
      </c>
      <c r="K14" s="200">
        <f t="shared" si="3"/>
        <v>100</v>
      </c>
      <c r="L14" s="71" t="s">
        <v>295</v>
      </c>
      <c r="M14" s="60">
        <f t="shared" si="4"/>
        <v>96</v>
      </c>
      <c r="N14" s="71"/>
      <c r="O14" s="60">
        <f t="shared" si="5"/>
        <v>0</v>
      </c>
      <c r="P14" s="71"/>
      <c r="Q14" s="60">
        <f t="shared" si="7"/>
        <v>0</v>
      </c>
      <c r="R14" s="70"/>
      <c r="S14" s="60">
        <f t="shared" si="6"/>
        <v>0</v>
      </c>
    </row>
    <row r="15" spans="1:19" ht="18">
      <c r="A15" s="32" t="s">
        <v>38</v>
      </c>
      <c r="B15" s="31" t="s">
        <v>12</v>
      </c>
      <c r="C15" s="59">
        <v>35</v>
      </c>
      <c r="D15" s="69">
        <v>32</v>
      </c>
      <c r="E15" s="60">
        <f t="shared" si="0"/>
        <v>91.42857142857143</v>
      </c>
      <c r="F15" s="70">
        <v>35</v>
      </c>
      <c r="G15" s="200">
        <f t="shared" si="1"/>
        <v>100</v>
      </c>
      <c r="H15" s="70">
        <v>35</v>
      </c>
      <c r="I15" s="200">
        <f t="shared" si="2"/>
        <v>100</v>
      </c>
      <c r="J15" s="70">
        <v>35</v>
      </c>
      <c r="K15" s="200">
        <f t="shared" si="3"/>
        <v>100</v>
      </c>
      <c r="L15" s="71" t="s">
        <v>208</v>
      </c>
      <c r="M15" s="60">
        <f t="shared" si="4"/>
        <v>100</v>
      </c>
      <c r="N15" s="71" t="s">
        <v>208</v>
      </c>
      <c r="O15" s="60">
        <f t="shared" si="5"/>
        <v>100</v>
      </c>
      <c r="P15" s="71" t="s">
        <v>208</v>
      </c>
      <c r="Q15" s="60">
        <f t="shared" si="7"/>
        <v>100</v>
      </c>
      <c r="R15" s="70">
        <v>32</v>
      </c>
      <c r="S15" s="60">
        <f t="shared" si="6"/>
        <v>91.42857142857143</v>
      </c>
    </row>
    <row r="16" spans="1:19" s="197" customFormat="1" ht="18">
      <c r="A16" s="26" t="s">
        <v>37</v>
      </c>
      <c r="B16" s="27" t="s">
        <v>44</v>
      </c>
      <c r="C16" s="59">
        <v>64</v>
      </c>
      <c r="D16" s="69">
        <v>44</v>
      </c>
      <c r="E16" s="60">
        <f t="shared" si="0"/>
        <v>68.75</v>
      </c>
      <c r="F16" s="199">
        <v>54</v>
      </c>
      <c r="G16" s="198">
        <f t="shared" si="1"/>
        <v>84.375</v>
      </c>
      <c r="H16" s="199"/>
      <c r="I16" s="60">
        <f t="shared" si="2"/>
        <v>0</v>
      </c>
      <c r="J16" s="70"/>
      <c r="K16" s="60">
        <f t="shared" si="3"/>
        <v>0</v>
      </c>
      <c r="L16" s="71"/>
      <c r="M16" s="60">
        <f t="shared" si="4"/>
        <v>0</v>
      </c>
      <c r="N16" s="71"/>
      <c r="O16" s="60">
        <f t="shared" si="5"/>
        <v>0</v>
      </c>
      <c r="P16" s="71"/>
      <c r="Q16" s="60">
        <f t="shared" si="7"/>
        <v>0</v>
      </c>
      <c r="R16" s="70"/>
      <c r="S16" s="60">
        <f t="shared" si="6"/>
        <v>0</v>
      </c>
    </row>
    <row r="17" spans="1:19" ht="18">
      <c r="A17" s="26" t="s">
        <v>127</v>
      </c>
      <c r="B17" s="27" t="s">
        <v>12</v>
      </c>
      <c r="C17" s="59">
        <v>35</v>
      </c>
      <c r="D17" s="69">
        <v>35</v>
      </c>
      <c r="E17" s="200">
        <f t="shared" si="0"/>
        <v>100</v>
      </c>
      <c r="F17" s="70"/>
      <c r="G17" s="200">
        <f t="shared" si="1"/>
        <v>0</v>
      </c>
      <c r="H17" s="70">
        <v>32</v>
      </c>
      <c r="I17" s="60">
        <f t="shared" si="2"/>
        <v>91.42857142857143</v>
      </c>
      <c r="J17" s="70"/>
      <c r="K17" s="60">
        <f t="shared" si="3"/>
        <v>0</v>
      </c>
      <c r="L17" s="71"/>
      <c r="M17" s="60">
        <f t="shared" si="4"/>
        <v>0</v>
      </c>
      <c r="N17" s="71"/>
      <c r="O17" s="60">
        <f t="shared" si="5"/>
        <v>0</v>
      </c>
      <c r="P17" s="71"/>
      <c r="Q17" s="60">
        <f t="shared" si="7"/>
        <v>0</v>
      </c>
      <c r="R17" s="70"/>
      <c r="S17" s="60">
        <f t="shared" si="6"/>
        <v>0</v>
      </c>
    </row>
    <row r="18" spans="1:19" ht="18">
      <c r="A18" s="26" t="s">
        <v>216</v>
      </c>
      <c r="B18" s="27" t="s">
        <v>9</v>
      </c>
      <c r="C18" s="59">
        <v>48</v>
      </c>
      <c r="D18" s="69">
        <v>43</v>
      </c>
      <c r="E18" s="60">
        <f t="shared" si="0"/>
        <v>89.58333333333334</v>
      </c>
      <c r="F18" s="70">
        <v>48</v>
      </c>
      <c r="G18" s="200">
        <f t="shared" si="1"/>
        <v>100</v>
      </c>
      <c r="H18" s="70">
        <v>48</v>
      </c>
      <c r="I18" s="200">
        <f t="shared" si="2"/>
        <v>100</v>
      </c>
      <c r="J18" s="70">
        <v>47</v>
      </c>
      <c r="K18" s="200">
        <f t="shared" si="3"/>
        <v>97.91666666666666</v>
      </c>
      <c r="L18" s="71"/>
      <c r="M18" s="60">
        <f t="shared" si="4"/>
        <v>0</v>
      </c>
      <c r="N18" s="71"/>
      <c r="O18" s="60">
        <f t="shared" si="5"/>
        <v>0</v>
      </c>
      <c r="P18" s="71"/>
      <c r="Q18" s="60">
        <f t="shared" si="7"/>
        <v>0</v>
      </c>
      <c r="R18" s="70"/>
      <c r="S18" s="60">
        <f t="shared" si="6"/>
        <v>0</v>
      </c>
    </row>
    <row r="19" spans="1:19" ht="18">
      <c r="A19" s="26" t="s">
        <v>63</v>
      </c>
      <c r="B19" s="27" t="s">
        <v>10</v>
      </c>
      <c r="C19" s="59">
        <v>24</v>
      </c>
      <c r="D19" s="69">
        <v>24</v>
      </c>
      <c r="E19" s="200">
        <f t="shared" si="0"/>
        <v>100</v>
      </c>
      <c r="F19" s="70"/>
      <c r="G19" s="200">
        <f t="shared" si="1"/>
        <v>0</v>
      </c>
      <c r="H19" s="70">
        <v>24</v>
      </c>
      <c r="I19" s="200">
        <f t="shared" si="2"/>
        <v>100</v>
      </c>
      <c r="J19" s="70">
        <v>24</v>
      </c>
      <c r="K19" s="200">
        <f t="shared" si="3"/>
        <v>100</v>
      </c>
      <c r="L19" s="71" t="s">
        <v>245</v>
      </c>
      <c r="M19" s="60">
        <f t="shared" si="4"/>
        <v>100</v>
      </c>
      <c r="N19" s="71" t="s">
        <v>239</v>
      </c>
      <c r="O19" s="60">
        <f t="shared" si="5"/>
        <v>95.83333333333334</v>
      </c>
      <c r="P19" s="71"/>
      <c r="Q19" s="60">
        <f t="shared" si="7"/>
        <v>0</v>
      </c>
      <c r="R19" s="70"/>
      <c r="S19" s="60">
        <f t="shared" si="6"/>
        <v>0</v>
      </c>
    </row>
    <row r="20" spans="1:19" ht="18">
      <c r="A20" s="32" t="s">
        <v>244</v>
      </c>
      <c r="B20" s="31" t="s">
        <v>12</v>
      </c>
      <c r="C20" s="57">
        <v>35</v>
      </c>
      <c r="D20" s="69">
        <v>35</v>
      </c>
      <c r="E20" s="200">
        <f t="shared" si="0"/>
        <v>100</v>
      </c>
      <c r="F20" s="70"/>
      <c r="G20" s="200">
        <v>0</v>
      </c>
      <c r="H20" s="70">
        <v>35</v>
      </c>
      <c r="I20" s="200">
        <f t="shared" si="2"/>
        <v>100</v>
      </c>
      <c r="J20" s="70">
        <v>33</v>
      </c>
      <c r="K20" s="60">
        <f t="shared" si="3"/>
        <v>94.28571428571428</v>
      </c>
      <c r="L20" s="71"/>
      <c r="M20" s="60">
        <f t="shared" si="4"/>
        <v>0</v>
      </c>
      <c r="N20" s="71"/>
      <c r="O20" s="60">
        <f t="shared" si="5"/>
        <v>0</v>
      </c>
      <c r="P20" s="71"/>
      <c r="Q20" s="60">
        <f t="shared" si="7"/>
        <v>0</v>
      </c>
      <c r="R20" s="70"/>
      <c r="S20" s="60">
        <f t="shared" si="6"/>
        <v>0</v>
      </c>
    </row>
    <row r="21" spans="1:19" ht="18">
      <c r="A21" s="32" t="s">
        <v>60</v>
      </c>
      <c r="B21" s="31" t="s">
        <v>10</v>
      </c>
      <c r="C21" s="59">
        <v>35</v>
      </c>
      <c r="D21" s="69">
        <v>35</v>
      </c>
      <c r="E21" s="200">
        <f t="shared" si="0"/>
        <v>100</v>
      </c>
      <c r="F21" s="70"/>
      <c r="G21" s="200">
        <f aca="true" t="shared" si="8" ref="G21:G43">(F21/C21)*100</f>
        <v>0</v>
      </c>
      <c r="H21" s="70">
        <v>34</v>
      </c>
      <c r="I21" s="60">
        <f t="shared" si="2"/>
        <v>97.14285714285714</v>
      </c>
      <c r="J21" s="70">
        <v>12</v>
      </c>
      <c r="K21" s="60">
        <f t="shared" si="3"/>
        <v>34.285714285714285</v>
      </c>
      <c r="L21" s="71"/>
      <c r="M21" s="60">
        <f t="shared" si="4"/>
        <v>0</v>
      </c>
      <c r="N21" s="71"/>
      <c r="O21" s="60">
        <f t="shared" si="5"/>
        <v>0</v>
      </c>
      <c r="P21" s="71"/>
      <c r="Q21" s="60">
        <f t="shared" si="7"/>
        <v>0</v>
      </c>
      <c r="R21" s="70"/>
      <c r="S21" s="60">
        <f t="shared" si="6"/>
        <v>0</v>
      </c>
    </row>
    <row r="22" spans="1:19" ht="18">
      <c r="A22" s="32" t="s">
        <v>26</v>
      </c>
      <c r="B22" s="31" t="s">
        <v>10</v>
      </c>
      <c r="C22" s="57">
        <v>24</v>
      </c>
      <c r="D22" s="69">
        <v>24</v>
      </c>
      <c r="E22" s="200">
        <f t="shared" si="0"/>
        <v>100</v>
      </c>
      <c r="F22" s="70"/>
      <c r="G22" s="200">
        <f t="shared" si="8"/>
        <v>0</v>
      </c>
      <c r="H22" s="70"/>
      <c r="I22" s="60">
        <f t="shared" si="2"/>
        <v>0</v>
      </c>
      <c r="J22" s="70">
        <v>20</v>
      </c>
      <c r="K22" s="60">
        <f t="shared" si="3"/>
        <v>83.33333333333334</v>
      </c>
      <c r="L22" s="71"/>
      <c r="M22" s="60">
        <f t="shared" si="4"/>
        <v>0</v>
      </c>
      <c r="N22" s="71"/>
      <c r="O22" s="60">
        <f t="shared" si="5"/>
        <v>0</v>
      </c>
      <c r="P22" s="71"/>
      <c r="Q22" s="60">
        <f t="shared" si="7"/>
        <v>0</v>
      </c>
      <c r="R22" s="70"/>
      <c r="S22" s="60">
        <f t="shared" si="6"/>
        <v>0</v>
      </c>
    </row>
    <row r="23" spans="1:19" ht="18">
      <c r="A23" s="26" t="s">
        <v>36</v>
      </c>
      <c r="B23" s="27" t="s">
        <v>11</v>
      </c>
      <c r="C23" s="59">
        <v>29</v>
      </c>
      <c r="D23" s="69">
        <v>27</v>
      </c>
      <c r="E23" s="60">
        <f t="shared" si="0"/>
        <v>93.10344827586206</v>
      </c>
      <c r="F23" s="70">
        <v>29</v>
      </c>
      <c r="G23" s="200">
        <f t="shared" si="8"/>
        <v>100</v>
      </c>
      <c r="H23" s="70">
        <v>26</v>
      </c>
      <c r="I23" s="60">
        <f t="shared" si="2"/>
        <v>89.65517241379311</v>
      </c>
      <c r="J23" s="70"/>
      <c r="K23" s="60">
        <f t="shared" si="3"/>
        <v>0</v>
      </c>
      <c r="L23" s="71"/>
      <c r="M23" s="60">
        <f t="shared" si="4"/>
        <v>0</v>
      </c>
      <c r="N23" s="71"/>
      <c r="O23" s="60">
        <f t="shared" si="5"/>
        <v>0</v>
      </c>
      <c r="P23" s="71"/>
      <c r="Q23" s="60">
        <f t="shared" si="7"/>
        <v>0</v>
      </c>
      <c r="R23" s="70"/>
      <c r="S23" s="60">
        <f t="shared" si="6"/>
        <v>0</v>
      </c>
    </row>
    <row r="24" spans="1:19" ht="18">
      <c r="A24" s="26" t="s">
        <v>240</v>
      </c>
      <c r="B24" s="27" t="s">
        <v>11</v>
      </c>
      <c r="C24" s="59">
        <v>29</v>
      </c>
      <c r="D24" s="69">
        <v>29</v>
      </c>
      <c r="E24" s="200">
        <f>(D24/C24)*100</f>
        <v>100</v>
      </c>
      <c r="F24" s="70"/>
      <c r="G24" s="200">
        <f t="shared" si="8"/>
        <v>0</v>
      </c>
      <c r="H24" s="70">
        <v>26</v>
      </c>
      <c r="I24" s="60">
        <f t="shared" si="2"/>
        <v>89.65517241379311</v>
      </c>
      <c r="J24" s="70"/>
      <c r="K24" s="60">
        <f t="shared" si="3"/>
        <v>0</v>
      </c>
      <c r="L24" s="71"/>
      <c r="M24" s="60">
        <f t="shared" si="4"/>
        <v>0</v>
      </c>
      <c r="N24" s="71"/>
      <c r="O24" s="60">
        <f t="shared" si="5"/>
        <v>0</v>
      </c>
      <c r="P24" s="71"/>
      <c r="Q24" s="60">
        <f t="shared" si="7"/>
        <v>0</v>
      </c>
      <c r="R24" s="70"/>
      <c r="S24" s="60">
        <f t="shared" si="6"/>
        <v>0</v>
      </c>
    </row>
    <row r="25" spans="1:19" ht="18">
      <c r="A25" s="32" t="s">
        <v>27</v>
      </c>
      <c r="B25" s="31" t="s">
        <v>10</v>
      </c>
      <c r="C25" s="57">
        <v>24</v>
      </c>
      <c r="D25" s="69">
        <v>24</v>
      </c>
      <c r="E25" s="200">
        <f t="shared" si="0"/>
        <v>100</v>
      </c>
      <c r="F25" s="70"/>
      <c r="G25" s="200">
        <f t="shared" si="8"/>
        <v>0</v>
      </c>
      <c r="H25" s="70">
        <v>23</v>
      </c>
      <c r="I25" s="60">
        <f t="shared" si="2"/>
        <v>95.83333333333334</v>
      </c>
      <c r="J25" s="70">
        <v>21</v>
      </c>
      <c r="K25" s="60">
        <f t="shared" si="3"/>
        <v>87.5</v>
      </c>
      <c r="L25" s="71"/>
      <c r="M25" s="60">
        <f t="shared" si="4"/>
        <v>0</v>
      </c>
      <c r="N25" s="71"/>
      <c r="O25" s="60">
        <f t="shared" si="5"/>
        <v>0</v>
      </c>
      <c r="P25" s="71"/>
      <c r="Q25" s="60">
        <f t="shared" si="7"/>
        <v>0</v>
      </c>
      <c r="R25" s="70"/>
      <c r="S25" s="60">
        <f t="shared" si="6"/>
        <v>0</v>
      </c>
    </row>
    <row r="26" spans="1:19" ht="18">
      <c r="A26" s="32" t="s">
        <v>95</v>
      </c>
      <c r="B26" s="31" t="s">
        <v>10</v>
      </c>
      <c r="C26" s="59">
        <v>24</v>
      </c>
      <c r="D26" s="69">
        <v>20</v>
      </c>
      <c r="E26" s="60">
        <f t="shared" si="0"/>
        <v>83.33333333333334</v>
      </c>
      <c r="F26" s="70">
        <v>21</v>
      </c>
      <c r="G26" s="60">
        <f t="shared" si="8"/>
        <v>87.5</v>
      </c>
      <c r="H26" s="70"/>
      <c r="I26" s="60">
        <f t="shared" si="2"/>
        <v>0</v>
      </c>
      <c r="J26" s="70"/>
      <c r="K26" s="60">
        <f t="shared" si="3"/>
        <v>0</v>
      </c>
      <c r="L26" s="71"/>
      <c r="M26" s="60">
        <f t="shared" si="4"/>
        <v>0</v>
      </c>
      <c r="N26" s="71"/>
      <c r="O26" s="60">
        <f t="shared" si="5"/>
        <v>0</v>
      </c>
      <c r="P26" s="71"/>
      <c r="Q26" s="60">
        <f t="shared" si="7"/>
        <v>0</v>
      </c>
      <c r="R26" s="70"/>
      <c r="S26" s="60">
        <f t="shared" si="6"/>
        <v>0</v>
      </c>
    </row>
    <row r="27" spans="1:19" s="197" customFormat="1" ht="18">
      <c r="A27" s="32" t="s">
        <v>130</v>
      </c>
      <c r="B27" s="31" t="s">
        <v>7</v>
      </c>
      <c r="C27" s="59">
        <v>16</v>
      </c>
      <c r="D27" s="69">
        <v>7</v>
      </c>
      <c r="E27" s="60">
        <f t="shared" si="0"/>
        <v>43.75</v>
      </c>
      <c r="F27" s="199">
        <v>10</v>
      </c>
      <c r="G27" s="198">
        <f t="shared" si="8"/>
        <v>62.5</v>
      </c>
      <c r="H27" s="199"/>
      <c r="I27" s="60">
        <f t="shared" si="2"/>
        <v>0</v>
      </c>
      <c r="J27" s="70"/>
      <c r="K27" s="60">
        <f t="shared" si="3"/>
        <v>0</v>
      </c>
      <c r="L27" s="71"/>
      <c r="M27" s="60">
        <f t="shared" si="4"/>
        <v>0</v>
      </c>
      <c r="N27" s="71"/>
      <c r="O27" s="60">
        <f t="shared" si="5"/>
        <v>0</v>
      </c>
      <c r="P27" s="71"/>
      <c r="Q27" s="60">
        <f t="shared" si="7"/>
        <v>0</v>
      </c>
      <c r="R27" s="70"/>
      <c r="S27" s="60">
        <f t="shared" si="6"/>
        <v>0</v>
      </c>
    </row>
    <row r="28" spans="1:19" ht="18">
      <c r="A28" s="32" t="s">
        <v>99</v>
      </c>
      <c r="B28" s="31" t="s">
        <v>11</v>
      </c>
      <c r="C28" s="59">
        <v>29</v>
      </c>
      <c r="D28" s="69">
        <v>29</v>
      </c>
      <c r="E28" s="200">
        <f t="shared" si="0"/>
        <v>100</v>
      </c>
      <c r="F28" s="70"/>
      <c r="G28" s="200">
        <f t="shared" si="8"/>
        <v>0</v>
      </c>
      <c r="H28" s="70">
        <v>26</v>
      </c>
      <c r="I28" s="60">
        <f t="shared" si="2"/>
        <v>89.65517241379311</v>
      </c>
      <c r="J28" s="70"/>
      <c r="K28" s="60">
        <f t="shared" si="3"/>
        <v>0</v>
      </c>
      <c r="L28" s="71"/>
      <c r="M28" s="60">
        <f t="shared" si="4"/>
        <v>0</v>
      </c>
      <c r="N28" s="71"/>
      <c r="O28" s="60">
        <f t="shared" si="5"/>
        <v>0</v>
      </c>
      <c r="P28" s="71"/>
      <c r="Q28" s="60">
        <f t="shared" si="7"/>
        <v>0</v>
      </c>
      <c r="R28" s="70"/>
      <c r="S28" s="60">
        <f t="shared" si="6"/>
        <v>0</v>
      </c>
    </row>
    <row r="29" spans="1:19" ht="18">
      <c r="A29" s="32" t="s">
        <v>29</v>
      </c>
      <c r="B29" s="31" t="s">
        <v>12</v>
      </c>
      <c r="C29" s="59">
        <v>35</v>
      </c>
      <c r="D29" s="69">
        <v>35</v>
      </c>
      <c r="E29" s="200">
        <f t="shared" si="0"/>
        <v>100</v>
      </c>
      <c r="F29" s="70"/>
      <c r="G29" s="200">
        <f t="shared" si="8"/>
        <v>0</v>
      </c>
      <c r="H29" s="70">
        <v>35</v>
      </c>
      <c r="I29" s="200">
        <f t="shared" si="2"/>
        <v>100</v>
      </c>
      <c r="J29" s="70">
        <v>35</v>
      </c>
      <c r="K29" s="200">
        <f t="shared" si="3"/>
        <v>100</v>
      </c>
      <c r="L29" s="71" t="s">
        <v>237</v>
      </c>
      <c r="M29" s="60">
        <f t="shared" si="4"/>
        <v>94.28571428571428</v>
      </c>
      <c r="N29" s="71"/>
      <c r="O29" s="60">
        <f t="shared" si="5"/>
        <v>0</v>
      </c>
      <c r="P29" s="71"/>
      <c r="Q29" s="60">
        <f t="shared" si="7"/>
        <v>0</v>
      </c>
      <c r="R29" s="70"/>
      <c r="S29" s="60">
        <f t="shared" si="6"/>
        <v>0</v>
      </c>
    </row>
    <row r="30" spans="1:19" ht="18">
      <c r="A30" s="32" t="s">
        <v>28</v>
      </c>
      <c r="B30" s="31" t="s">
        <v>9</v>
      </c>
      <c r="C30" s="59">
        <v>48</v>
      </c>
      <c r="D30" s="69">
        <v>48</v>
      </c>
      <c r="E30" s="200">
        <f t="shared" si="0"/>
        <v>100</v>
      </c>
      <c r="F30" s="70"/>
      <c r="G30" s="200">
        <f t="shared" si="8"/>
        <v>0</v>
      </c>
      <c r="H30" s="70">
        <v>48</v>
      </c>
      <c r="I30" s="200">
        <f t="shared" si="2"/>
        <v>100</v>
      </c>
      <c r="J30" s="70">
        <v>42</v>
      </c>
      <c r="K30" s="60">
        <f t="shared" si="3"/>
        <v>87.5</v>
      </c>
      <c r="L30" s="71"/>
      <c r="M30" s="60">
        <f t="shared" si="4"/>
        <v>0</v>
      </c>
      <c r="N30" s="71"/>
      <c r="O30" s="60">
        <f t="shared" si="5"/>
        <v>0</v>
      </c>
      <c r="P30" s="71"/>
      <c r="Q30" s="60">
        <f t="shared" si="7"/>
        <v>0</v>
      </c>
      <c r="R30" s="70"/>
      <c r="S30" s="60">
        <f t="shared" si="6"/>
        <v>0</v>
      </c>
    </row>
    <row r="31" spans="1:19" ht="18">
      <c r="A31" s="26" t="s">
        <v>100</v>
      </c>
      <c r="B31" s="27" t="s">
        <v>11</v>
      </c>
      <c r="C31" s="59">
        <v>29</v>
      </c>
      <c r="D31" s="69">
        <v>29</v>
      </c>
      <c r="E31" s="200">
        <f t="shared" si="0"/>
        <v>100</v>
      </c>
      <c r="F31" s="70"/>
      <c r="G31" s="200">
        <f t="shared" si="8"/>
        <v>0</v>
      </c>
      <c r="H31" s="70">
        <v>25</v>
      </c>
      <c r="I31" s="60">
        <f t="shared" si="2"/>
        <v>86.20689655172413</v>
      </c>
      <c r="J31" s="70"/>
      <c r="K31" s="60">
        <f t="shared" si="3"/>
        <v>0</v>
      </c>
      <c r="L31" s="71"/>
      <c r="M31" s="60">
        <f t="shared" si="4"/>
        <v>0</v>
      </c>
      <c r="N31" s="71"/>
      <c r="O31" s="60">
        <f t="shared" si="5"/>
        <v>0</v>
      </c>
      <c r="P31" s="71"/>
      <c r="Q31" s="60">
        <f t="shared" si="7"/>
        <v>0</v>
      </c>
      <c r="R31" s="70"/>
      <c r="S31" s="60">
        <f t="shared" si="6"/>
        <v>0</v>
      </c>
    </row>
    <row r="32" spans="1:19" ht="18">
      <c r="A32" s="32" t="s">
        <v>231</v>
      </c>
      <c r="B32" s="31" t="s">
        <v>7</v>
      </c>
      <c r="C32" s="59">
        <v>16</v>
      </c>
      <c r="D32" s="69">
        <v>16</v>
      </c>
      <c r="E32" s="200">
        <f t="shared" si="0"/>
        <v>100</v>
      </c>
      <c r="F32" s="70"/>
      <c r="G32" s="200">
        <f t="shared" si="8"/>
        <v>0</v>
      </c>
      <c r="H32" s="70">
        <v>16</v>
      </c>
      <c r="I32" s="200">
        <f t="shared" si="2"/>
        <v>100</v>
      </c>
      <c r="J32" s="70">
        <v>14</v>
      </c>
      <c r="K32" s="60">
        <f t="shared" si="3"/>
        <v>87.5</v>
      </c>
      <c r="L32" s="71"/>
      <c r="M32" s="60">
        <f t="shared" si="4"/>
        <v>0</v>
      </c>
      <c r="N32" s="71"/>
      <c r="O32" s="60">
        <f t="shared" si="5"/>
        <v>0</v>
      </c>
      <c r="P32" s="71"/>
      <c r="Q32" s="60">
        <f t="shared" si="7"/>
        <v>0</v>
      </c>
      <c r="R32" s="70"/>
      <c r="S32" s="60">
        <f t="shared" si="6"/>
        <v>0</v>
      </c>
    </row>
    <row r="33" spans="1:19" ht="18">
      <c r="A33" s="32" t="s">
        <v>132</v>
      </c>
      <c r="B33" s="31" t="s">
        <v>133</v>
      </c>
      <c r="C33" s="59">
        <v>72</v>
      </c>
      <c r="D33" s="69">
        <v>54</v>
      </c>
      <c r="E33" s="60">
        <f t="shared" si="0"/>
        <v>75</v>
      </c>
      <c r="F33" s="70">
        <v>72</v>
      </c>
      <c r="G33" s="200">
        <f t="shared" si="8"/>
        <v>100</v>
      </c>
      <c r="H33" s="70">
        <v>61</v>
      </c>
      <c r="I33" s="60">
        <f t="shared" si="2"/>
        <v>84.72222222222221</v>
      </c>
      <c r="J33" s="70"/>
      <c r="K33" s="60">
        <f t="shared" si="3"/>
        <v>0</v>
      </c>
      <c r="L33" s="71"/>
      <c r="M33" s="60">
        <f t="shared" si="4"/>
        <v>0</v>
      </c>
      <c r="N33" s="71"/>
      <c r="O33" s="60">
        <f t="shared" si="5"/>
        <v>0</v>
      </c>
      <c r="P33" s="71"/>
      <c r="Q33" s="60">
        <f t="shared" si="7"/>
        <v>0</v>
      </c>
      <c r="R33" s="70"/>
      <c r="S33" s="60">
        <f t="shared" si="6"/>
        <v>0</v>
      </c>
    </row>
    <row r="34" spans="1:19" ht="18">
      <c r="A34" s="32" t="s">
        <v>30</v>
      </c>
      <c r="B34" s="31" t="s">
        <v>10</v>
      </c>
      <c r="C34" s="59">
        <v>24</v>
      </c>
      <c r="D34" s="69">
        <v>19</v>
      </c>
      <c r="E34" s="60">
        <f t="shared" si="0"/>
        <v>79.16666666666666</v>
      </c>
      <c r="F34" s="70">
        <v>23</v>
      </c>
      <c r="G34" s="60">
        <f t="shared" si="8"/>
        <v>95.83333333333334</v>
      </c>
      <c r="H34" s="70">
        <v>20</v>
      </c>
      <c r="I34" s="60">
        <f t="shared" si="2"/>
        <v>83.33333333333334</v>
      </c>
      <c r="J34" s="70"/>
      <c r="K34" s="60">
        <f t="shared" si="3"/>
        <v>0</v>
      </c>
      <c r="L34" s="71"/>
      <c r="M34" s="60">
        <f t="shared" si="4"/>
        <v>0</v>
      </c>
      <c r="N34" s="71"/>
      <c r="O34" s="60">
        <f t="shared" si="5"/>
        <v>0</v>
      </c>
      <c r="P34" s="71"/>
      <c r="Q34" s="60">
        <f t="shared" si="7"/>
        <v>0</v>
      </c>
      <c r="R34" s="70"/>
      <c r="S34" s="60">
        <f t="shared" si="6"/>
        <v>0</v>
      </c>
    </row>
    <row r="35" spans="1:19" ht="18">
      <c r="A35" s="26" t="s">
        <v>42</v>
      </c>
      <c r="B35" s="27" t="s">
        <v>12</v>
      </c>
      <c r="C35" s="59">
        <v>35</v>
      </c>
      <c r="D35" s="69">
        <v>35</v>
      </c>
      <c r="E35" s="60">
        <f t="shared" si="0"/>
        <v>100</v>
      </c>
      <c r="F35" s="70"/>
      <c r="G35" s="200">
        <f t="shared" si="8"/>
        <v>0</v>
      </c>
      <c r="H35" s="70">
        <v>32</v>
      </c>
      <c r="I35" s="60">
        <f t="shared" si="2"/>
        <v>91.42857142857143</v>
      </c>
      <c r="J35" s="70"/>
      <c r="K35" s="60">
        <f t="shared" si="3"/>
        <v>0</v>
      </c>
      <c r="L35" s="71"/>
      <c r="M35" s="60">
        <f t="shared" si="4"/>
        <v>0</v>
      </c>
      <c r="N35" s="71"/>
      <c r="O35" s="60">
        <f t="shared" si="5"/>
        <v>0</v>
      </c>
      <c r="P35" s="71"/>
      <c r="Q35" s="60">
        <f t="shared" si="7"/>
        <v>0</v>
      </c>
      <c r="R35" s="70"/>
      <c r="S35" s="60">
        <f t="shared" si="6"/>
        <v>0</v>
      </c>
    </row>
    <row r="36" spans="1:19" ht="18">
      <c r="A36" s="26" t="s">
        <v>134</v>
      </c>
      <c r="B36" s="27" t="s">
        <v>7</v>
      </c>
      <c r="C36" s="59">
        <v>16</v>
      </c>
      <c r="D36" s="69">
        <v>13</v>
      </c>
      <c r="E36" s="60">
        <f t="shared" si="0"/>
        <v>81.25</v>
      </c>
      <c r="F36" s="199">
        <v>13</v>
      </c>
      <c r="G36" s="198">
        <f t="shared" si="8"/>
        <v>81.25</v>
      </c>
      <c r="H36" s="70"/>
      <c r="I36" s="60">
        <f t="shared" si="2"/>
        <v>0</v>
      </c>
      <c r="J36" s="70"/>
      <c r="K36" s="60">
        <f t="shared" si="3"/>
        <v>0</v>
      </c>
      <c r="L36" s="71"/>
      <c r="M36" s="60">
        <f t="shared" si="4"/>
        <v>0</v>
      </c>
      <c r="N36" s="71"/>
      <c r="O36" s="60">
        <f t="shared" si="5"/>
        <v>0</v>
      </c>
      <c r="P36" s="71"/>
      <c r="Q36" s="60">
        <f t="shared" si="7"/>
        <v>0</v>
      </c>
      <c r="R36" s="70"/>
      <c r="S36" s="60">
        <f t="shared" si="6"/>
        <v>0</v>
      </c>
    </row>
    <row r="37" spans="1:19" ht="18">
      <c r="A37" s="26" t="s">
        <v>58</v>
      </c>
      <c r="B37" s="27" t="s">
        <v>9</v>
      </c>
      <c r="C37" s="57">
        <v>48</v>
      </c>
      <c r="D37" s="69">
        <v>48</v>
      </c>
      <c r="E37" s="200">
        <f t="shared" si="0"/>
        <v>100</v>
      </c>
      <c r="F37" s="70"/>
      <c r="G37" s="200">
        <f t="shared" si="8"/>
        <v>0</v>
      </c>
      <c r="H37" s="70">
        <v>35</v>
      </c>
      <c r="I37" s="60">
        <f t="shared" si="2"/>
        <v>72.91666666666666</v>
      </c>
      <c r="J37" s="70"/>
      <c r="K37" s="60">
        <f t="shared" si="3"/>
        <v>0</v>
      </c>
      <c r="L37" s="71"/>
      <c r="M37" s="60">
        <f t="shared" si="4"/>
        <v>0</v>
      </c>
      <c r="N37" s="71"/>
      <c r="O37" s="60">
        <f t="shared" si="5"/>
        <v>0</v>
      </c>
      <c r="P37" s="71"/>
      <c r="Q37" s="60">
        <f t="shared" si="7"/>
        <v>0</v>
      </c>
      <c r="R37" s="70"/>
      <c r="S37" s="60">
        <f t="shared" si="6"/>
        <v>0</v>
      </c>
    </row>
    <row r="38" spans="1:19" ht="18">
      <c r="A38" s="32" t="s">
        <v>31</v>
      </c>
      <c r="B38" s="31" t="s">
        <v>7</v>
      </c>
      <c r="C38" s="59">
        <v>16</v>
      </c>
      <c r="D38" s="69">
        <v>16</v>
      </c>
      <c r="E38" s="200">
        <f t="shared" si="0"/>
        <v>100</v>
      </c>
      <c r="F38" s="70"/>
      <c r="G38" s="200">
        <f t="shared" si="8"/>
        <v>0</v>
      </c>
      <c r="H38" s="70">
        <v>15</v>
      </c>
      <c r="I38" s="60">
        <f t="shared" si="2"/>
        <v>93.75</v>
      </c>
      <c r="J38" s="70">
        <v>16</v>
      </c>
      <c r="K38" s="200">
        <f t="shared" si="3"/>
        <v>100</v>
      </c>
      <c r="L38" s="71" t="s">
        <v>221</v>
      </c>
      <c r="M38" s="60">
        <f t="shared" si="4"/>
        <v>100</v>
      </c>
      <c r="N38" s="71" t="s">
        <v>221</v>
      </c>
      <c r="O38" s="60">
        <f t="shared" si="5"/>
        <v>100</v>
      </c>
      <c r="P38" s="71" t="s">
        <v>303</v>
      </c>
      <c r="Q38" s="60">
        <f t="shared" si="7"/>
        <v>56.25</v>
      </c>
      <c r="R38" s="70">
        <v>15</v>
      </c>
      <c r="S38" s="60">
        <f t="shared" si="6"/>
        <v>93.75</v>
      </c>
    </row>
    <row r="39" spans="1:19" ht="18">
      <c r="A39" s="32" t="s">
        <v>32</v>
      </c>
      <c r="B39" s="31" t="s">
        <v>11</v>
      </c>
      <c r="C39" s="59">
        <v>29</v>
      </c>
      <c r="D39" s="69">
        <v>21</v>
      </c>
      <c r="E39" s="60">
        <f t="shared" si="0"/>
        <v>72.41379310344827</v>
      </c>
      <c r="F39" s="70">
        <v>29</v>
      </c>
      <c r="G39" s="200">
        <f t="shared" si="8"/>
        <v>100</v>
      </c>
      <c r="H39" s="70">
        <v>27</v>
      </c>
      <c r="I39" s="60">
        <f t="shared" si="2"/>
        <v>93.10344827586206</v>
      </c>
      <c r="J39" s="70"/>
      <c r="K39" s="60">
        <f t="shared" si="3"/>
        <v>0</v>
      </c>
      <c r="L39" s="71"/>
      <c r="M39" s="60">
        <f t="shared" si="4"/>
        <v>0</v>
      </c>
      <c r="N39" s="71"/>
      <c r="O39" s="60">
        <f t="shared" si="5"/>
        <v>0</v>
      </c>
      <c r="P39" s="71"/>
      <c r="Q39" s="60">
        <f t="shared" si="7"/>
        <v>0</v>
      </c>
      <c r="R39" s="70"/>
      <c r="S39" s="60">
        <f t="shared" si="6"/>
        <v>0</v>
      </c>
    </row>
    <row r="40" spans="1:19" ht="18">
      <c r="A40" s="32" t="s">
        <v>33</v>
      </c>
      <c r="B40" s="31" t="s">
        <v>10</v>
      </c>
      <c r="C40" s="59">
        <v>29</v>
      </c>
      <c r="D40" s="69">
        <v>29</v>
      </c>
      <c r="E40" s="200">
        <f t="shared" si="0"/>
        <v>100</v>
      </c>
      <c r="F40" s="70"/>
      <c r="G40" s="200">
        <f t="shared" si="8"/>
        <v>0</v>
      </c>
      <c r="H40" s="70">
        <v>29</v>
      </c>
      <c r="I40" s="200">
        <f t="shared" si="2"/>
        <v>100</v>
      </c>
      <c r="J40" s="70">
        <v>12</v>
      </c>
      <c r="K40" s="60">
        <f t="shared" si="3"/>
        <v>41.37931034482759</v>
      </c>
      <c r="L40" s="71"/>
      <c r="M40" s="60">
        <f t="shared" si="4"/>
        <v>0</v>
      </c>
      <c r="N40" s="71"/>
      <c r="O40" s="60">
        <f t="shared" si="5"/>
        <v>0</v>
      </c>
      <c r="P40" s="71"/>
      <c r="Q40" s="60">
        <f t="shared" si="7"/>
        <v>0</v>
      </c>
      <c r="R40" s="70"/>
      <c r="S40" s="60">
        <f t="shared" si="6"/>
        <v>0</v>
      </c>
    </row>
    <row r="41" spans="1:20" s="197" customFormat="1" ht="18">
      <c r="A41" s="32" t="s">
        <v>96</v>
      </c>
      <c r="B41" s="31" t="s">
        <v>11</v>
      </c>
      <c r="C41" s="59">
        <v>29</v>
      </c>
      <c r="D41" s="69">
        <v>26</v>
      </c>
      <c r="E41" s="60">
        <f t="shared" si="0"/>
        <v>89.65517241379311</v>
      </c>
      <c r="F41" s="199">
        <v>29</v>
      </c>
      <c r="G41" s="198">
        <f t="shared" si="8"/>
        <v>100</v>
      </c>
      <c r="H41" s="70"/>
      <c r="I41" s="60">
        <f t="shared" si="2"/>
        <v>0</v>
      </c>
      <c r="J41" s="70"/>
      <c r="K41" s="60">
        <f t="shared" si="3"/>
        <v>0</v>
      </c>
      <c r="L41" s="71"/>
      <c r="M41" s="60">
        <f t="shared" si="4"/>
        <v>0</v>
      </c>
      <c r="N41" s="71"/>
      <c r="O41" s="60">
        <f t="shared" si="5"/>
        <v>0</v>
      </c>
      <c r="P41" s="71"/>
      <c r="Q41" s="60">
        <f t="shared" si="7"/>
        <v>0</v>
      </c>
      <c r="R41" s="70"/>
      <c r="S41" s="60">
        <f t="shared" si="6"/>
        <v>0</v>
      </c>
      <c r="T41" s="26"/>
    </row>
    <row r="42" spans="1:19" ht="18">
      <c r="A42" s="32" t="s">
        <v>43</v>
      </c>
      <c r="B42" s="31" t="s">
        <v>133</v>
      </c>
      <c r="C42" s="59">
        <v>72</v>
      </c>
      <c r="D42" s="69">
        <v>58</v>
      </c>
      <c r="E42" s="60">
        <f t="shared" si="0"/>
        <v>80.55555555555556</v>
      </c>
      <c r="F42" s="70">
        <v>66</v>
      </c>
      <c r="G42" s="60">
        <f t="shared" si="8"/>
        <v>91.66666666666666</v>
      </c>
      <c r="H42" s="70">
        <v>70</v>
      </c>
      <c r="I42" s="60">
        <f t="shared" si="2"/>
        <v>97.22222222222221</v>
      </c>
      <c r="J42" s="70">
        <v>72</v>
      </c>
      <c r="K42" s="200">
        <f t="shared" si="3"/>
        <v>100</v>
      </c>
      <c r="L42" s="71" t="s">
        <v>300</v>
      </c>
      <c r="M42" s="60">
        <f t="shared" si="4"/>
        <v>95.83333333333334</v>
      </c>
      <c r="N42" s="71"/>
      <c r="O42" s="60">
        <f t="shared" si="5"/>
        <v>0</v>
      </c>
      <c r="P42" s="71"/>
      <c r="Q42" s="60">
        <f t="shared" si="7"/>
        <v>0</v>
      </c>
      <c r="R42" s="70"/>
      <c r="S42" s="60">
        <f t="shared" si="6"/>
        <v>0</v>
      </c>
    </row>
    <row r="43" spans="1:19" ht="18">
      <c r="A43" s="26" t="s">
        <v>59</v>
      </c>
      <c r="B43" s="27" t="s">
        <v>10</v>
      </c>
      <c r="C43" s="57">
        <v>24</v>
      </c>
      <c r="D43" s="69">
        <v>23</v>
      </c>
      <c r="E43" s="60">
        <f t="shared" si="0"/>
        <v>95.83333333333334</v>
      </c>
      <c r="F43" s="70"/>
      <c r="G43" s="200">
        <f t="shared" si="8"/>
        <v>0</v>
      </c>
      <c r="H43" s="70">
        <v>23</v>
      </c>
      <c r="I43" s="60">
        <f t="shared" si="2"/>
        <v>95.83333333333334</v>
      </c>
      <c r="J43" s="70">
        <v>21</v>
      </c>
      <c r="K43" s="60">
        <f t="shared" si="3"/>
        <v>87.5</v>
      </c>
      <c r="L43" s="71"/>
      <c r="M43" s="60">
        <f t="shared" si="4"/>
        <v>0</v>
      </c>
      <c r="N43" s="71"/>
      <c r="O43" s="60">
        <f t="shared" si="5"/>
        <v>0</v>
      </c>
      <c r="P43" s="71"/>
      <c r="Q43" s="60">
        <f t="shared" si="7"/>
        <v>0</v>
      </c>
      <c r="R43" s="70"/>
      <c r="S43" s="60">
        <f t="shared" si="6"/>
        <v>0</v>
      </c>
    </row>
    <row r="44" spans="1:19" ht="18">
      <c r="A44" s="32"/>
      <c r="B44" s="31"/>
      <c r="C44" s="59"/>
      <c r="D44" s="69"/>
      <c r="E44" s="60"/>
      <c r="F44" s="70"/>
      <c r="G44" s="60"/>
      <c r="H44" s="70"/>
      <c r="I44" s="60"/>
      <c r="J44" s="70"/>
      <c r="K44" s="60"/>
      <c r="L44" s="71"/>
      <c r="M44" s="60"/>
      <c r="N44" s="71"/>
      <c r="O44" s="60"/>
      <c r="P44" s="71"/>
      <c r="Q44" s="60"/>
      <c r="R44" s="70"/>
      <c r="S44" s="60"/>
    </row>
    <row r="45" spans="4:19" ht="18">
      <c r="D45" s="69"/>
      <c r="E45" s="60"/>
      <c r="F45" s="70"/>
      <c r="G45" s="60"/>
      <c r="H45" s="70"/>
      <c r="I45" s="60"/>
      <c r="J45" s="70"/>
      <c r="K45" s="60"/>
      <c r="L45" s="71"/>
      <c r="M45" s="60"/>
      <c r="N45" s="71"/>
      <c r="O45" s="60"/>
      <c r="P45" s="71"/>
      <c r="Q45" s="60"/>
      <c r="R45" s="70"/>
      <c r="S45" s="60"/>
    </row>
    <row r="46" spans="1:19" ht="18">
      <c r="A46" s="32"/>
      <c r="B46" s="31"/>
      <c r="C46" s="59"/>
      <c r="D46" s="69"/>
      <c r="E46" s="60"/>
      <c r="F46" s="70"/>
      <c r="G46" s="60"/>
      <c r="H46" s="70"/>
      <c r="I46" s="60"/>
      <c r="J46" s="70"/>
      <c r="K46" s="60"/>
      <c r="L46" s="71"/>
      <c r="M46" s="60"/>
      <c r="N46" s="71"/>
      <c r="O46" s="60"/>
      <c r="P46" s="71"/>
      <c r="Q46" s="60"/>
      <c r="R46" s="70"/>
      <c r="S46" s="60"/>
    </row>
    <row r="47" spans="1:19" ht="18">
      <c r="A47" s="32"/>
      <c r="B47" s="31"/>
      <c r="C47" s="59"/>
      <c r="D47" s="69"/>
      <c r="E47" s="60"/>
      <c r="F47" s="70"/>
      <c r="G47" s="60"/>
      <c r="H47" s="70"/>
      <c r="I47" s="60"/>
      <c r="J47" s="70"/>
      <c r="K47" s="60"/>
      <c r="L47" s="71"/>
      <c r="M47" s="60"/>
      <c r="N47" s="71"/>
      <c r="O47" s="60"/>
      <c r="P47" s="71"/>
      <c r="Q47" s="60"/>
      <c r="R47" s="70"/>
      <c r="S47" s="60"/>
    </row>
    <row r="48" spans="1:19" ht="18">
      <c r="A48" s="32"/>
      <c r="B48" s="31"/>
      <c r="C48" s="59"/>
      <c r="D48" s="69"/>
      <c r="E48" s="60"/>
      <c r="F48" s="70"/>
      <c r="G48" s="60"/>
      <c r="H48" s="70"/>
      <c r="I48" s="60"/>
      <c r="J48" s="70"/>
      <c r="K48" s="60"/>
      <c r="L48" s="71"/>
      <c r="M48" s="60"/>
      <c r="N48" s="71"/>
      <c r="O48" s="60"/>
      <c r="P48" s="71"/>
      <c r="Q48" s="60"/>
      <c r="R48" s="70"/>
      <c r="S48" s="60"/>
    </row>
    <row r="49" spans="1:19" ht="18">
      <c r="A49" s="32"/>
      <c r="B49" s="31"/>
      <c r="C49" s="59"/>
      <c r="D49" s="69"/>
      <c r="E49" s="60"/>
      <c r="F49" s="70"/>
      <c r="G49" s="60"/>
      <c r="H49" s="70"/>
      <c r="I49" s="60"/>
      <c r="J49" s="70"/>
      <c r="K49" s="60"/>
      <c r="L49" s="71"/>
      <c r="M49" s="60"/>
      <c r="N49" s="71"/>
      <c r="O49" s="60"/>
      <c r="P49" s="71"/>
      <c r="Q49" s="60"/>
      <c r="R49" s="70"/>
      <c r="S49" s="60"/>
    </row>
    <row r="50" spans="1:19" ht="18">
      <c r="A50" s="32"/>
      <c r="B50" s="31"/>
      <c r="C50" s="59"/>
      <c r="D50" s="69"/>
      <c r="E50" s="60"/>
      <c r="F50" s="70"/>
      <c r="G50" s="60"/>
      <c r="H50" s="70"/>
      <c r="I50" s="60"/>
      <c r="J50" s="70"/>
      <c r="K50" s="60"/>
      <c r="L50" s="71"/>
      <c r="M50" s="60"/>
      <c r="N50" s="71"/>
      <c r="O50" s="60"/>
      <c r="P50" s="71"/>
      <c r="Q50" s="60"/>
      <c r="R50" s="70"/>
      <c r="S50" s="60"/>
    </row>
    <row r="51" spans="1:19" ht="18">
      <c r="A51" s="32"/>
      <c r="B51" s="31"/>
      <c r="C51" s="59"/>
      <c r="D51" s="69"/>
      <c r="E51" s="60"/>
      <c r="F51" s="70"/>
      <c r="G51" s="60"/>
      <c r="H51" s="70"/>
      <c r="I51" s="60"/>
      <c r="J51" s="70"/>
      <c r="K51" s="60"/>
      <c r="L51" s="71"/>
      <c r="M51" s="60"/>
      <c r="N51" s="71"/>
      <c r="O51" s="60"/>
      <c r="P51" s="71"/>
      <c r="Q51" s="60"/>
      <c r="R51" s="70"/>
      <c r="S51" s="60"/>
    </row>
    <row r="52" spans="1:19" ht="18">
      <c r="A52" s="32"/>
      <c r="B52" s="31"/>
      <c r="C52" s="59"/>
      <c r="D52" s="69"/>
      <c r="E52" s="60"/>
      <c r="F52" s="70"/>
      <c r="G52" s="60"/>
      <c r="H52" s="70"/>
      <c r="I52" s="60"/>
      <c r="J52" s="70"/>
      <c r="K52" s="60"/>
      <c r="L52" s="71"/>
      <c r="M52" s="60"/>
      <c r="N52" s="71"/>
      <c r="O52" s="60"/>
      <c r="P52" s="71"/>
      <c r="Q52" s="60"/>
      <c r="R52" s="70"/>
      <c r="S52" s="60"/>
    </row>
    <row r="53" spans="1:19" ht="18">
      <c r="A53" s="32"/>
      <c r="B53" s="31"/>
      <c r="C53" s="59"/>
      <c r="D53" s="69"/>
      <c r="E53" s="60"/>
      <c r="F53" s="70"/>
      <c r="G53" s="60"/>
      <c r="H53" s="70"/>
      <c r="I53" s="60"/>
      <c r="J53" s="70"/>
      <c r="K53" s="60"/>
      <c r="L53" s="71"/>
      <c r="M53" s="60"/>
      <c r="N53" s="71"/>
      <c r="O53" s="60"/>
      <c r="P53" s="71"/>
      <c r="Q53" s="60"/>
      <c r="R53" s="70"/>
      <c r="S53" s="60"/>
    </row>
    <row r="54" spans="1:19" ht="18">
      <c r="A54" s="32"/>
      <c r="B54" s="31"/>
      <c r="C54" s="59"/>
      <c r="D54" s="69"/>
      <c r="E54" s="60"/>
      <c r="F54" s="70"/>
      <c r="G54" s="60"/>
      <c r="H54" s="70"/>
      <c r="I54" s="60"/>
      <c r="J54" s="70"/>
      <c r="K54" s="60"/>
      <c r="L54" s="71"/>
      <c r="M54" s="60"/>
      <c r="N54" s="71"/>
      <c r="O54" s="60"/>
      <c r="P54" s="71"/>
      <c r="Q54" s="60"/>
      <c r="R54" s="70"/>
      <c r="S54" s="60"/>
    </row>
    <row r="55" spans="1:19" ht="18">
      <c r="A55" s="32"/>
      <c r="B55" s="31"/>
      <c r="C55" s="59"/>
      <c r="D55" s="69"/>
      <c r="E55" s="60"/>
      <c r="F55" s="70"/>
      <c r="G55" s="60"/>
      <c r="H55" s="70"/>
      <c r="I55" s="60"/>
      <c r="J55" s="70"/>
      <c r="K55" s="60"/>
      <c r="L55" s="71"/>
      <c r="M55" s="60"/>
      <c r="N55" s="71"/>
      <c r="O55" s="60"/>
      <c r="P55" s="71"/>
      <c r="Q55" s="60"/>
      <c r="R55" s="70"/>
      <c r="S55" s="60"/>
    </row>
    <row r="56" spans="4:19" ht="18">
      <c r="D56" s="69"/>
      <c r="E56" s="60"/>
      <c r="F56" s="70"/>
      <c r="G56" s="60"/>
      <c r="H56" s="70"/>
      <c r="I56" s="60"/>
      <c r="J56" s="70"/>
      <c r="K56" s="60"/>
      <c r="L56" s="71"/>
      <c r="M56" s="60"/>
      <c r="N56" s="71"/>
      <c r="O56" s="60"/>
      <c r="P56" s="71"/>
      <c r="Q56" s="60"/>
      <c r="R56" s="70"/>
      <c r="S56" s="60"/>
    </row>
    <row r="57" spans="4:19" ht="18">
      <c r="D57" s="69"/>
      <c r="E57" s="60"/>
      <c r="F57" s="70"/>
      <c r="G57" s="60"/>
      <c r="H57" s="70"/>
      <c r="I57" s="60"/>
      <c r="J57" s="70"/>
      <c r="K57" s="60"/>
      <c r="L57" s="71"/>
      <c r="M57" s="60"/>
      <c r="N57" s="71"/>
      <c r="O57" s="60"/>
      <c r="P57" s="71"/>
      <c r="Q57" s="60"/>
      <c r="R57" s="70"/>
      <c r="S57" s="6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showZeros="0" zoomScalePageLayoutView="0" workbookViewId="0" topLeftCell="A22">
      <selection activeCell="Z39" sqref="Z39"/>
    </sheetView>
  </sheetViews>
  <sheetFormatPr defaultColWidth="9.140625" defaultRowHeight="12.75"/>
  <cols>
    <col min="1" max="1" width="29.421875" style="0" customWidth="1"/>
    <col min="2" max="2" width="10.8515625" style="0" customWidth="1"/>
    <col min="5" max="5" width="9.140625" style="74" customWidth="1"/>
    <col min="8" max="8" width="9.140625" style="74" customWidth="1"/>
    <col min="11" max="11" width="9.140625" style="74" customWidth="1"/>
    <col min="14" max="14" width="9.140625" style="74" customWidth="1"/>
    <col min="17" max="17" width="9.140625" style="74" customWidth="1"/>
    <col min="20" max="23" width="9.140625" style="74" customWidth="1"/>
    <col min="26" max="26" width="10.7109375" style="74" bestFit="1" customWidth="1"/>
    <col min="27" max="27" width="9.140625" style="171" customWidth="1"/>
    <col min="29" max="29" width="14.8515625" style="0" customWidth="1"/>
  </cols>
  <sheetData>
    <row r="1" spans="2:26" ht="24.75" customHeight="1">
      <c r="B1" s="8"/>
      <c r="C1" s="8" t="s">
        <v>66</v>
      </c>
      <c r="D1" s="8"/>
      <c r="E1" s="73"/>
      <c r="F1" s="8" t="s">
        <v>67</v>
      </c>
      <c r="G1" s="8"/>
      <c r="H1" s="73"/>
      <c r="I1" s="8" t="s">
        <v>68</v>
      </c>
      <c r="J1" s="8"/>
      <c r="K1" s="73"/>
      <c r="L1" s="8" t="s">
        <v>69</v>
      </c>
      <c r="M1" s="8"/>
      <c r="N1" s="73"/>
      <c r="O1" s="8" t="s">
        <v>70</v>
      </c>
      <c r="P1" s="8"/>
      <c r="Q1" s="73"/>
      <c r="R1" s="8" t="s">
        <v>71</v>
      </c>
      <c r="S1" s="8"/>
      <c r="T1" s="73"/>
      <c r="U1" s="73" t="s">
        <v>84</v>
      </c>
      <c r="V1" s="73"/>
      <c r="W1" s="73"/>
      <c r="X1" s="8" t="s">
        <v>85</v>
      </c>
      <c r="Y1" s="8"/>
      <c r="Z1" s="73"/>
    </row>
    <row r="2" spans="2:27" ht="24.75" customHeight="1">
      <c r="B2" s="8" t="s">
        <v>97</v>
      </c>
      <c r="C2" s="8" t="s">
        <v>72</v>
      </c>
      <c r="D2" s="8" t="s">
        <v>73</v>
      </c>
      <c r="E2" s="73" t="s">
        <v>74</v>
      </c>
      <c r="F2" s="8" t="s">
        <v>72</v>
      </c>
      <c r="G2" s="8" t="s">
        <v>73</v>
      </c>
      <c r="H2" s="73" t="s">
        <v>74</v>
      </c>
      <c r="I2" s="8" t="s">
        <v>72</v>
      </c>
      <c r="J2" s="8" t="s">
        <v>73</v>
      </c>
      <c r="K2" s="73" t="s">
        <v>74</v>
      </c>
      <c r="L2" s="8" t="s">
        <v>72</v>
      </c>
      <c r="M2" s="8" t="s">
        <v>73</v>
      </c>
      <c r="N2" s="73" t="s">
        <v>74</v>
      </c>
      <c r="O2" s="8" t="s">
        <v>72</v>
      </c>
      <c r="P2" s="8" t="s">
        <v>73</v>
      </c>
      <c r="Q2" s="73" t="s">
        <v>74</v>
      </c>
      <c r="R2" s="8" t="s">
        <v>72</v>
      </c>
      <c r="S2" s="8" t="s">
        <v>73</v>
      </c>
      <c r="T2" s="73" t="s">
        <v>74</v>
      </c>
      <c r="U2" s="73" t="s">
        <v>72</v>
      </c>
      <c r="V2" s="73" t="s">
        <v>73</v>
      </c>
      <c r="W2" s="73" t="s">
        <v>74</v>
      </c>
      <c r="X2" s="8" t="s">
        <v>72</v>
      </c>
      <c r="Y2" s="8" t="s">
        <v>73</v>
      </c>
      <c r="Z2" s="73" t="s">
        <v>74</v>
      </c>
      <c r="AA2" s="172" t="s">
        <v>75</v>
      </c>
    </row>
    <row r="3" spans="1:29" ht="18">
      <c r="A3" s="107" t="s">
        <v>22</v>
      </c>
      <c r="B3" s="108" t="s">
        <v>11</v>
      </c>
      <c r="C3">
        <v>22</v>
      </c>
      <c r="D3">
        <v>30</v>
      </c>
      <c r="E3" s="74">
        <f aca="true" t="shared" si="0" ref="E3:E46">C3/D3</f>
        <v>0.7333333333333333</v>
      </c>
      <c r="F3">
        <v>29</v>
      </c>
      <c r="G3">
        <v>28</v>
      </c>
      <c r="H3" s="74">
        <f aca="true" t="shared" si="1" ref="H3:H46">F3/G3</f>
        <v>1.0357142857142858</v>
      </c>
      <c r="I3">
        <v>23</v>
      </c>
      <c r="J3">
        <v>23</v>
      </c>
      <c r="K3" s="74">
        <f aca="true" t="shared" si="2" ref="K3:K46">I3/J3</f>
        <v>1</v>
      </c>
      <c r="N3" s="74" t="e">
        <f aca="true" t="shared" si="3" ref="N3:N46">L3/M3</f>
        <v>#DIV/0!</v>
      </c>
      <c r="Q3" s="74" t="e">
        <f aca="true" t="shared" si="4" ref="Q3:Q46">O3/P3</f>
        <v>#DIV/0!</v>
      </c>
      <c r="T3" s="74" t="e">
        <f aca="true" t="shared" si="5" ref="T3:T46">R3/S3</f>
        <v>#DIV/0!</v>
      </c>
      <c r="U3" s="84"/>
      <c r="V3" s="84"/>
      <c r="W3" s="74" t="e">
        <f aca="true" t="shared" si="6" ref="W3:W46">U3/V3</f>
        <v>#DIV/0!</v>
      </c>
      <c r="Z3" s="74" t="e">
        <f aca="true" t="shared" si="7" ref="Z3:Z46">X3/Y3</f>
        <v>#DIV/0!</v>
      </c>
      <c r="AA3" s="171">
        <f>SUM(C3,F3,I3,L3,O3,R3,U3,X3)/SUM(D3,G3,J3,M3,P3,S3,V3,Y3)</f>
        <v>0.9135802469135802</v>
      </c>
      <c r="AC3" s="26"/>
    </row>
    <row r="4" spans="1:29" ht="18">
      <c r="A4" s="107" t="s">
        <v>91</v>
      </c>
      <c r="B4" s="108" t="s">
        <v>7</v>
      </c>
      <c r="C4">
        <v>16</v>
      </c>
      <c r="D4">
        <v>28</v>
      </c>
      <c r="E4" s="74">
        <f t="shared" si="0"/>
        <v>0.5714285714285714</v>
      </c>
      <c r="H4" s="202" t="e">
        <f t="shared" si="1"/>
        <v>#DIV/0!</v>
      </c>
      <c r="I4">
        <v>16</v>
      </c>
      <c r="J4">
        <v>39</v>
      </c>
      <c r="K4" s="74">
        <f t="shared" si="2"/>
        <v>0.41025641025641024</v>
      </c>
      <c r="L4">
        <v>16</v>
      </c>
      <c r="M4">
        <v>26</v>
      </c>
      <c r="N4" s="74">
        <f t="shared" si="3"/>
        <v>0.6153846153846154</v>
      </c>
      <c r="O4">
        <v>15</v>
      </c>
      <c r="P4">
        <v>59</v>
      </c>
      <c r="Q4" s="74">
        <f t="shared" si="4"/>
        <v>0.2542372881355932</v>
      </c>
      <c r="T4" s="74" t="e">
        <f t="shared" si="5"/>
        <v>#DIV/0!</v>
      </c>
      <c r="U4" s="84"/>
      <c r="V4" s="84"/>
      <c r="W4" s="74" t="e">
        <f t="shared" si="6"/>
        <v>#DIV/0!</v>
      </c>
      <c r="Z4" s="74" t="e">
        <f t="shared" si="7"/>
        <v>#DIV/0!</v>
      </c>
      <c r="AA4" s="171">
        <f>SUM(C4,F4,I4,L4,O4,R4,U4,X4)/SUM(D4,G4,J4,M4,P4,S4,V4,Y4)</f>
        <v>0.4144736842105263</v>
      </c>
      <c r="AC4" s="26"/>
    </row>
    <row r="5" spans="1:29" ht="18">
      <c r="A5" s="107" t="s">
        <v>92</v>
      </c>
      <c r="B5" s="109" t="s">
        <v>11</v>
      </c>
      <c r="C5">
        <v>29</v>
      </c>
      <c r="D5">
        <v>32</v>
      </c>
      <c r="E5" s="74">
        <f t="shared" si="0"/>
        <v>0.90625</v>
      </c>
      <c r="H5" s="202" t="e">
        <f t="shared" si="1"/>
        <v>#DIV/0!</v>
      </c>
      <c r="I5">
        <v>29</v>
      </c>
      <c r="J5">
        <v>31</v>
      </c>
      <c r="K5" s="74">
        <f t="shared" si="2"/>
        <v>0.9354838709677419</v>
      </c>
      <c r="L5">
        <v>29</v>
      </c>
      <c r="M5">
        <v>27</v>
      </c>
      <c r="N5" s="74">
        <f t="shared" si="3"/>
        <v>1.0740740740740742</v>
      </c>
      <c r="O5">
        <v>29</v>
      </c>
      <c r="P5">
        <v>25</v>
      </c>
      <c r="Q5" s="74">
        <f>O5/P5</f>
        <v>1.16</v>
      </c>
      <c r="R5">
        <v>29</v>
      </c>
      <c r="S5">
        <v>27</v>
      </c>
      <c r="T5" s="74">
        <f t="shared" si="5"/>
        <v>1.0740740740740742</v>
      </c>
      <c r="U5" s="84">
        <v>23</v>
      </c>
      <c r="V5" s="84">
        <v>26</v>
      </c>
      <c r="W5" s="74">
        <f t="shared" si="6"/>
        <v>0.8846153846153846</v>
      </c>
      <c r="X5">
        <v>35</v>
      </c>
      <c r="Y5">
        <v>33</v>
      </c>
      <c r="Z5" s="74">
        <f t="shared" si="7"/>
        <v>1.0606060606060606</v>
      </c>
      <c r="AA5" s="171">
        <f aca="true" t="shared" si="8" ref="AA5:AA46">SUM(C5,F5,I5,L5,O5,R5,U5,X5)/SUM(D5,G5,J5,M5,P5,S5,V5,Y5)</f>
        <v>1.0099502487562189</v>
      </c>
      <c r="AC5" s="32"/>
    </row>
    <row r="6" spans="1:29" ht="18">
      <c r="A6" s="107" t="s">
        <v>23</v>
      </c>
      <c r="B6" s="108" t="s">
        <v>13</v>
      </c>
      <c r="C6">
        <v>56</v>
      </c>
      <c r="D6">
        <v>29</v>
      </c>
      <c r="E6" s="74">
        <f t="shared" si="0"/>
        <v>1.9310344827586208</v>
      </c>
      <c r="F6">
        <v>56</v>
      </c>
      <c r="G6">
        <v>26</v>
      </c>
      <c r="H6" s="202">
        <f t="shared" si="1"/>
        <v>2.1538461538461537</v>
      </c>
      <c r="I6">
        <v>54</v>
      </c>
      <c r="J6">
        <v>30</v>
      </c>
      <c r="K6" s="74">
        <f t="shared" si="2"/>
        <v>1.8</v>
      </c>
      <c r="N6" s="74" t="e">
        <f t="shared" si="3"/>
        <v>#DIV/0!</v>
      </c>
      <c r="O6">
        <v>53</v>
      </c>
      <c r="P6">
        <v>38</v>
      </c>
      <c r="Q6" s="74">
        <f t="shared" si="4"/>
        <v>1.394736842105263</v>
      </c>
      <c r="T6" s="74" t="e">
        <f t="shared" si="5"/>
        <v>#DIV/0!</v>
      </c>
      <c r="U6" s="84"/>
      <c r="V6" s="84"/>
      <c r="W6" s="74" t="e">
        <f t="shared" si="6"/>
        <v>#DIV/0!</v>
      </c>
      <c r="Z6" s="74" t="e">
        <f t="shared" si="7"/>
        <v>#DIV/0!</v>
      </c>
      <c r="AA6" s="171">
        <f t="shared" si="8"/>
        <v>1.7804878048780488</v>
      </c>
      <c r="AC6" s="32"/>
    </row>
    <row r="7" spans="1:29" ht="18">
      <c r="A7" s="107" t="s">
        <v>24</v>
      </c>
      <c r="B7" s="108" t="s">
        <v>12</v>
      </c>
      <c r="C7">
        <v>35</v>
      </c>
      <c r="D7">
        <v>35</v>
      </c>
      <c r="E7" s="74">
        <f t="shared" si="0"/>
        <v>1</v>
      </c>
      <c r="H7" s="202" t="e">
        <f t="shared" si="1"/>
        <v>#DIV/0!</v>
      </c>
      <c r="I7">
        <v>35</v>
      </c>
      <c r="J7">
        <v>23</v>
      </c>
      <c r="K7" s="74">
        <f t="shared" si="2"/>
        <v>1.5217391304347827</v>
      </c>
      <c r="L7">
        <v>35</v>
      </c>
      <c r="M7">
        <v>25</v>
      </c>
      <c r="N7" s="74">
        <f t="shared" si="3"/>
        <v>1.4</v>
      </c>
      <c r="O7">
        <v>35</v>
      </c>
      <c r="P7">
        <v>38</v>
      </c>
      <c r="Q7" s="74">
        <f t="shared" si="4"/>
        <v>0.9210526315789473</v>
      </c>
      <c r="R7">
        <v>35</v>
      </c>
      <c r="S7">
        <v>21</v>
      </c>
      <c r="T7" s="74">
        <f t="shared" si="5"/>
        <v>1.6666666666666667</v>
      </c>
      <c r="U7" s="84">
        <v>35</v>
      </c>
      <c r="V7" s="84">
        <v>26</v>
      </c>
      <c r="W7" s="74">
        <f t="shared" si="6"/>
        <v>1.3461538461538463</v>
      </c>
      <c r="Z7" s="74" t="e">
        <f t="shared" si="7"/>
        <v>#DIV/0!</v>
      </c>
      <c r="AA7" s="171">
        <f t="shared" si="8"/>
        <v>1.25</v>
      </c>
      <c r="AC7" s="32"/>
    </row>
    <row r="8" spans="1:29" ht="18">
      <c r="A8" s="107" t="s">
        <v>126</v>
      </c>
      <c r="B8" s="108" t="s">
        <v>252</v>
      </c>
      <c r="C8">
        <v>56</v>
      </c>
      <c r="D8">
        <v>22</v>
      </c>
      <c r="E8" s="74">
        <f t="shared" si="0"/>
        <v>2.5454545454545454</v>
      </c>
      <c r="H8" s="202" t="e">
        <f t="shared" si="1"/>
        <v>#DIV/0!</v>
      </c>
      <c r="K8" s="74" t="e">
        <f t="shared" si="2"/>
        <v>#DIV/0!</v>
      </c>
      <c r="L8">
        <v>40</v>
      </c>
      <c r="M8">
        <v>14</v>
      </c>
      <c r="N8" s="74">
        <f t="shared" si="3"/>
        <v>2.857142857142857</v>
      </c>
      <c r="Q8" s="74" t="e">
        <f t="shared" si="4"/>
        <v>#DIV/0!</v>
      </c>
      <c r="T8" s="74" t="e">
        <f t="shared" si="5"/>
        <v>#DIV/0!</v>
      </c>
      <c r="U8" s="84"/>
      <c r="V8" s="84"/>
      <c r="W8" s="74" t="e">
        <f t="shared" si="6"/>
        <v>#DIV/0!</v>
      </c>
      <c r="Z8" s="74" t="e">
        <f t="shared" si="7"/>
        <v>#DIV/0!</v>
      </c>
      <c r="AA8" s="171">
        <f t="shared" si="8"/>
        <v>2.6666666666666665</v>
      </c>
      <c r="AC8" s="32"/>
    </row>
    <row r="9" spans="1:29" ht="18">
      <c r="A9" s="107" t="s">
        <v>25</v>
      </c>
      <c r="B9" s="112" t="s">
        <v>11</v>
      </c>
      <c r="C9">
        <v>27</v>
      </c>
      <c r="D9">
        <v>29</v>
      </c>
      <c r="E9" s="74">
        <f t="shared" si="0"/>
        <v>0.9310344827586207</v>
      </c>
      <c r="F9">
        <v>29</v>
      </c>
      <c r="G9">
        <v>44</v>
      </c>
      <c r="H9" s="74">
        <f t="shared" si="1"/>
        <v>0.6590909090909091</v>
      </c>
      <c r="I9">
        <v>29</v>
      </c>
      <c r="J9">
        <v>23</v>
      </c>
      <c r="K9" s="74">
        <f t="shared" si="2"/>
        <v>1.2608695652173914</v>
      </c>
      <c r="L9">
        <v>29</v>
      </c>
      <c r="M9">
        <v>20</v>
      </c>
      <c r="N9" s="74">
        <f t="shared" si="3"/>
        <v>1.45</v>
      </c>
      <c r="O9">
        <v>26</v>
      </c>
      <c r="P9">
        <v>30</v>
      </c>
      <c r="Q9" s="74">
        <f t="shared" si="4"/>
        <v>0.8666666666666667</v>
      </c>
      <c r="T9" s="74" t="e">
        <f t="shared" si="5"/>
        <v>#DIV/0!</v>
      </c>
      <c r="U9" s="84"/>
      <c r="V9" s="84"/>
      <c r="W9" s="74" t="e">
        <f t="shared" si="6"/>
        <v>#DIV/0!</v>
      </c>
      <c r="Z9" s="74" t="e">
        <f t="shared" si="7"/>
        <v>#DIV/0!</v>
      </c>
      <c r="AA9" s="171">
        <f t="shared" si="8"/>
        <v>0.958904109589041</v>
      </c>
      <c r="AC9" s="32"/>
    </row>
    <row r="10" spans="1:29" ht="18">
      <c r="A10" s="107" t="s">
        <v>39</v>
      </c>
      <c r="B10" s="108" t="s">
        <v>7</v>
      </c>
      <c r="C10">
        <v>16</v>
      </c>
      <c r="D10">
        <v>56</v>
      </c>
      <c r="E10" s="74">
        <f t="shared" si="0"/>
        <v>0.2857142857142857</v>
      </c>
      <c r="H10" s="202" t="e">
        <f t="shared" si="1"/>
        <v>#DIV/0!</v>
      </c>
      <c r="I10">
        <v>16</v>
      </c>
      <c r="J10">
        <v>30</v>
      </c>
      <c r="K10" s="74">
        <f t="shared" si="2"/>
        <v>0.5333333333333333</v>
      </c>
      <c r="L10">
        <v>16</v>
      </c>
      <c r="M10">
        <v>33</v>
      </c>
      <c r="N10" s="74">
        <f t="shared" si="3"/>
        <v>0.48484848484848486</v>
      </c>
      <c r="O10">
        <v>16</v>
      </c>
      <c r="P10">
        <v>41</v>
      </c>
      <c r="Q10" s="74">
        <f t="shared" si="4"/>
        <v>0.3902439024390244</v>
      </c>
      <c r="R10">
        <v>14</v>
      </c>
      <c r="S10">
        <v>49</v>
      </c>
      <c r="T10" s="74">
        <f t="shared" si="5"/>
        <v>0.2857142857142857</v>
      </c>
      <c r="U10" s="84"/>
      <c r="V10" s="84"/>
      <c r="W10" s="74" t="e">
        <f t="shared" si="6"/>
        <v>#DIV/0!</v>
      </c>
      <c r="Z10" s="74" t="e">
        <f t="shared" si="7"/>
        <v>#DIV/0!</v>
      </c>
      <c r="AA10" s="171">
        <f t="shared" si="8"/>
        <v>0.37320574162679426</v>
      </c>
      <c r="AC10" s="32"/>
    </row>
    <row r="11" spans="1:29" ht="18">
      <c r="A11" s="107" t="s">
        <v>41</v>
      </c>
      <c r="B11" s="108" t="s">
        <v>12</v>
      </c>
      <c r="C11">
        <v>35</v>
      </c>
      <c r="D11">
        <v>56</v>
      </c>
      <c r="E11" s="74">
        <f t="shared" si="0"/>
        <v>0.625</v>
      </c>
      <c r="H11" s="202" t="e">
        <f t="shared" si="1"/>
        <v>#DIV/0!</v>
      </c>
      <c r="I11">
        <v>35</v>
      </c>
      <c r="J11">
        <v>24</v>
      </c>
      <c r="K11" s="202">
        <f t="shared" si="2"/>
        <v>1.4583333333333333</v>
      </c>
      <c r="L11">
        <v>35</v>
      </c>
      <c r="M11">
        <v>27</v>
      </c>
      <c r="N11" s="74">
        <f t="shared" si="3"/>
        <v>1.2962962962962963</v>
      </c>
      <c r="O11">
        <v>33</v>
      </c>
      <c r="P11">
        <v>41</v>
      </c>
      <c r="Q11" s="74">
        <f t="shared" si="4"/>
        <v>0.8048780487804879</v>
      </c>
      <c r="T11" s="74" t="e">
        <f t="shared" si="5"/>
        <v>#DIV/0!</v>
      </c>
      <c r="U11" s="84"/>
      <c r="V11" s="84"/>
      <c r="W11" s="74" t="e">
        <f t="shared" si="6"/>
        <v>#DIV/0!</v>
      </c>
      <c r="Z11" s="74" t="e">
        <f t="shared" si="7"/>
        <v>#DIV/0!</v>
      </c>
      <c r="AA11" s="171">
        <f t="shared" si="8"/>
        <v>0.9324324324324325</v>
      </c>
      <c r="AC11" s="32"/>
    </row>
    <row r="12" spans="1:29" ht="18">
      <c r="A12" s="107" t="s">
        <v>40</v>
      </c>
      <c r="B12" s="108" t="s">
        <v>11</v>
      </c>
      <c r="C12">
        <v>25</v>
      </c>
      <c r="D12">
        <v>29</v>
      </c>
      <c r="E12" s="74">
        <f t="shared" si="0"/>
        <v>0.8620689655172413</v>
      </c>
      <c r="F12">
        <v>29</v>
      </c>
      <c r="G12">
        <v>31</v>
      </c>
      <c r="H12" s="74">
        <f t="shared" si="1"/>
        <v>0.9354838709677419</v>
      </c>
      <c r="I12">
        <v>29</v>
      </c>
      <c r="J12">
        <v>23</v>
      </c>
      <c r="K12" s="74">
        <f t="shared" si="2"/>
        <v>1.2608695652173914</v>
      </c>
      <c r="L12">
        <v>29</v>
      </c>
      <c r="M12">
        <v>14</v>
      </c>
      <c r="N12" s="74">
        <f t="shared" si="3"/>
        <v>2.0714285714285716</v>
      </c>
      <c r="O12">
        <v>35</v>
      </c>
      <c r="P12">
        <v>45</v>
      </c>
      <c r="Q12" s="74">
        <f t="shared" si="4"/>
        <v>0.7777777777777778</v>
      </c>
      <c r="T12" s="74" t="e">
        <f t="shared" si="5"/>
        <v>#DIV/0!</v>
      </c>
      <c r="U12" s="84"/>
      <c r="V12" s="84"/>
      <c r="W12" s="74" t="e">
        <f t="shared" si="6"/>
        <v>#DIV/0!</v>
      </c>
      <c r="Z12" s="74" t="e">
        <f t="shared" si="7"/>
        <v>#DIV/0!</v>
      </c>
      <c r="AA12" s="171">
        <f t="shared" si="8"/>
        <v>1.0352112676056338</v>
      </c>
      <c r="AC12" s="32"/>
    </row>
    <row r="13" spans="1:29" ht="18">
      <c r="A13" s="107" t="s">
        <v>61</v>
      </c>
      <c r="B13" s="109" t="s">
        <v>13</v>
      </c>
      <c r="C13">
        <v>53</v>
      </c>
      <c r="D13">
        <v>27</v>
      </c>
      <c r="E13" s="74">
        <f t="shared" si="0"/>
        <v>1.962962962962963</v>
      </c>
      <c r="F13">
        <v>52</v>
      </c>
      <c r="G13">
        <v>43</v>
      </c>
      <c r="H13" s="74">
        <f t="shared" si="1"/>
        <v>1.2093023255813953</v>
      </c>
      <c r="I13">
        <v>56</v>
      </c>
      <c r="J13">
        <v>40</v>
      </c>
      <c r="K13" s="74">
        <f t="shared" si="2"/>
        <v>1.4</v>
      </c>
      <c r="L13">
        <v>56</v>
      </c>
      <c r="M13">
        <v>33</v>
      </c>
      <c r="N13" s="74">
        <f t="shared" si="3"/>
        <v>1.696969696969697</v>
      </c>
      <c r="O13">
        <v>56</v>
      </c>
      <c r="P13">
        <v>45</v>
      </c>
      <c r="Q13" s="74">
        <f t="shared" si="4"/>
        <v>1.2444444444444445</v>
      </c>
      <c r="R13">
        <v>40</v>
      </c>
      <c r="S13">
        <v>21</v>
      </c>
      <c r="T13" s="74">
        <f t="shared" si="5"/>
        <v>1.9047619047619047</v>
      </c>
      <c r="U13" s="84"/>
      <c r="V13" s="84"/>
      <c r="W13" s="74" t="e">
        <f t="shared" si="6"/>
        <v>#DIV/0!</v>
      </c>
      <c r="Z13" s="74" t="e">
        <f t="shared" si="7"/>
        <v>#DIV/0!</v>
      </c>
      <c r="AA13" s="171">
        <f t="shared" si="8"/>
        <v>1.4976076555023923</v>
      </c>
      <c r="AC13" s="32"/>
    </row>
    <row r="14" spans="1:29" ht="18">
      <c r="A14" s="107" t="s">
        <v>162</v>
      </c>
      <c r="B14" s="108" t="s">
        <v>10</v>
      </c>
      <c r="C14">
        <v>21</v>
      </c>
      <c r="D14">
        <v>29</v>
      </c>
      <c r="E14" s="74">
        <f t="shared" si="0"/>
        <v>0.7241379310344828</v>
      </c>
      <c r="F14">
        <v>24</v>
      </c>
      <c r="G14">
        <v>44</v>
      </c>
      <c r="H14" s="74">
        <f t="shared" si="1"/>
        <v>0.5454545454545454</v>
      </c>
      <c r="I14">
        <v>24</v>
      </c>
      <c r="J14">
        <v>30</v>
      </c>
      <c r="K14" s="74">
        <f t="shared" si="2"/>
        <v>0.8</v>
      </c>
      <c r="L14">
        <v>29</v>
      </c>
      <c r="M14">
        <v>38</v>
      </c>
      <c r="N14" s="74">
        <f t="shared" si="3"/>
        <v>0.7631578947368421</v>
      </c>
      <c r="O14">
        <v>24</v>
      </c>
      <c r="P14">
        <v>22</v>
      </c>
      <c r="Q14" s="74">
        <f t="shared" si="4"/>
        <v>1.0909090909090908</v>
      </c>
      <c r="T14" s="74" t="e">
        <f t="shared" si="5"/>
        <v>#DIV/0!</v>
      </c>
      <c r="U14" s="84"/>
      <c r="V14" s="84"/>
      <c r="W14" s="74" t="e">
        <f t="shared" si="6"/>
        <v>#DIV/0!</v>
      </c>
      <c r="Z14" s="74" t="e">
        <f t="shared" si="7"/>
        <v>#DIV/0!</v>
      </c>
      <c r="AA14" s="171">
        <f t="shared" si="8"/>
        <v>0.7484662576687117</v>
      </c>
      <c r="AC14" s="32"/>
    </row>
    <row r="15" spans="1:29" ht="18">
      <c r="A15" s="107" t="s">
        <v>93</v>
      </c>
      <c r="B15" s="108" t="s">
        <v>98</v>
      </c>
      <c r="C15">
        <v>191</v>
      </c>
      <c r="D15">
        <v>35</v>
      </c>
      <c r="E15" s="74">
        <f t="shared" si="0"/>
        <v>5.457142857142857</v>
      </c>
      <c r="F15">
        <v>200</v>
      </c>
      <c r="G15">
        <v>30</v>
      </c>
      <c r="H15" s="74">
        <f t="shared" si="1"/>
        <v>6.666666666666667</v>
      </c>
      <c r="I15">
        <v>200</v>
      </c>
      <c r="J15">
        <v>23</v>
      </c>
      <c r="K15" s="74">
        <f t="shared" si="2"/>
        <v>8.695652173913043</v>
      </c>
      <c r="L15">
        <v>200</v>
      </c>
      <c r="M15">
        <v>24</v>
      </c>
      <c r="N15" s="74">
        <f t="shared" si="3"/>
        <v>8.333333333333334</v>
      </c>
      <c r="O15">
        <v>192</v>
      </c>
      <c r="P15">
        <v>25</v>
      </c>
      <c r="Q15" s="74">
        <f t="shared" si="4"/>
        <v>7.68</v>
      </c>
      <c r="T15" s="74" t="e">
        <f t="shared" si="5"/>
        <v>#DIV/0!</v>
      </c>
      <c r="U15" s="84"/>
      <c r="V15" s="84"/>
      <c r="W15" s="74" t="e">
        <f t="shared" si="6"/>
        <v>#DIV/0!</v>
      </c>
      <c r="Z15" s="74" t="e">
        <f t="shared" si="7"/>
        <v>#DIV/0!</v>
      </c>
      <c r="AA15" s="171">
        <f t="shared" si="8"/>
        <v>7.175182481751825</v>
      </c>
      <c r="AC15" s="32"/>
    </row>
    <row r="16" spans="1:29" ht="18">
      <c r="A16" s="107" t="s">
        <v>38</v>
      </c>
      <c r="B16" s="108" t="s">
        <v>12</v>
      </c>
      <c r="C16">
        <v>32</v>
      </c>
      <c r="D16">
        <v>26</v>
      </c>
      <c r="E16" s="74">
        <f t="shared" si="0"/>
        <v>1.2307692307692308</v>
      </c>
      <c r="F16">
        <v>35</v>
      </c>
      <c r="G16">
        <v>22</v>
      </c>
      <c r="H16" s="74">
        <f t="shared" si="1"/>
        <v>1.5909090909090908</v>
      </c>
      <c r="I16">
        <v>35</v>
      </c>
      <c r="J16">
        <v>30</v>
      </c>
      <c r="K16" s="74">
        <f t="shared" si="2"/>
        <v>1.1666666666666667</v>
      </c>
      <c r="L16">
        <v>35</v>
      </c>
      <c r="M16">
        <v>28</v>
      </c>
      <c r="N16" s="74">
        <f t="shared" si="3"/>
        <v>1.25</v>
      </c>
      <c r="O16">
        <v>35</v>
      </c>
      <c r="P16">
        <v>30</v>
      </c>
      <c r="Q16" s="74">
        <f t="shared" si="4"/>
        <v>1.1666666666666667</v>
      </c>
      <c r="R16">
        <v>35</v>
      </c>
      <c r="S16">
        <v>22</v>
      </c>
      <c r="T16" s="74">
        <f t="shared" si="5"/>
        <v>1.5909090909090908</v>
      </c>
      <c r="U16" s="84">
        <v>35</v>
      </c>
      <c r="V16" s="84">
        <v>17</v>
      </c>
      <c r="W16" s="74">
        <f t="shared" si="6"/>
        <v>2.0588235294117645</v>
      </c>
      <c r="Z16" s="74" t="e">
        <f t="shared" si="7"/>
        <v>#DIV/0!</v>
      </c>
      <c r="AA16" s="171">
        <f t="shared" si="8"/>
        <v>1.3828571428571428</v>
      </c>
      <c r="AC16" s="32"/>
    </row>
    <row r="17" spans="1:29" ht="18">
      <c r="A17" s="107" t="s">
        <v>37</v>
      </c>
      <c r="B17" s="112" t="s">
        <v>44</v>
      </c>
      <c r="C17">
        <v>44</v>
      </c>
      <c r="D17">
        <v>20</v>
      </c>
      <c r="E17" s="74">
        <f t="shared" si="0"/>
        <v>2.2</v>
      </c>
      <c r="F17">
        <v>54</v>
      </c>
      <c r="G17">
        <v>22</v>
      </c>
      <c r="H17" s="171">
        <f t="shared" si="1"/>
        <v>2.4545454545454546</v>
      </c>
      <c r="K17" s="74" t="e">
        <f t="shared" si="2"/>
        <v>#DIV/0!</v>
      </c>
      <c r="N17" s="74" t="e">
        <f t="shared" si="3"/>
        <v>#DIV/0!</v>
      </c>
      <c r="Q17" s="74" t="e">
        <f t="shared" si="4"/>
        <v>#DIV/0!</v>
      </c>
      <c r="T17" s="74" t="e">
        <f t="shared" si="5"/>
        <v>#DIV/0!</v>
      </c>
      <c r="U17" s="84"/>
      <c r="V17" s="84"/>
      <c r="W17" s="74" t="e">
        <f t="shared" si="6"/>
        <v>#DIV/0!</v>
      </c>
      <c r="Z17" s="74" t="e">
        <f t="shared" si="7"/>
        <v>#DIV/0!</v>
      </c>
      <c r="AA17" s="171">
        <f t="shared" si="8"/>
        <v>2.3333333333333335</v>
      </c>
      <c r="AC17" s="32"/>
    </row>
    <row r="18" spans="1:29" ht="18">
      <c r="A18" s="107" t="s">
        <v>127</v>
      </c>
      <c r="B18" s="112" t="s">
        <v>12</v>
      </c>
      <c r="C18">
        <v>35</v>
      </c>
      <c r="D18">
        <v>20</v>
      </c>
      <c r="E18" s="74">
        <f t="shared" si="0"/>
        <v>1.75</v>
      </c>
      <c r="H18" s="202" t="e">
        <f t="shared" si="1"/>
        <v>#DIV/0!</v>
      </c>
      <c r="I18">
        <v>32</v>
      </c>
      <c r="J18">
        <v>29</v>
      </c>
      <c r="K18" s="74">
        <f t="shared" si="2"/>
        <v>1.103448275862069</v>
      </c>
      <c r="N18" s="74" t="e">
        <f t="shared" si="3"/>
        <v>#DIV/0!</v>
      </c>
      <c r="Q18" s="74" t="e">
        <f t="shared" si="4"/>
        <v>#DIV/0!</v>
      </c>
      <c r="T18" s="74" t="e">
        <f t="shared" si="5"/>
        <v>#DIV/0!</v>
      </c>
      <c r="U18" s="84"/>
      <c r="V18" s="84"/>
      <c r="W18" s="74" t="e">
        <f t="shared" si="6"/>
        <v>#DIV/0!</v>
      </c>
      <c r="Z18" s="74" t="e">
        <f t="shared" si="7"/>
        <v>#DIV/0!</v>
      </c>
      <c r="AA18" s="171">
        <f t="shared" si="8"/>
        <v>1.3673469387755102</v>
      </c>
      <c r="AC18" s="32"/>
    </row>
    <row r="19" spans="1:29" ht="18">
      <c r="A19" s="107" t="s">
        <v>217</v>
      </c>
      <c r="B19" s="112" t="s">
        <v>9</v>
      </c>
      <c r="C19">
        <v>43</v>
      </c>
      <c r="D19">
        <v>28</v>
      </c>
      <c r="E19" s="74">
        <f>C19/D19</f>
        <v>1.5357142857142858</v>
      </c>
      <c r="F19">
        <v>48</v>
      </c>
      <c r="G19">
        <v>28</v>
      </c>
      <c r="H19" s="203">
        <f>F19/G19</f>
        <v>1.7142857142857142</v>
      </c>
      <c r="I19">
        <v>48</v>
      </c>
      <c r="J19">
        <v>35</v>
      </c>
      <c r="K19" s="74">
        <f>I19/J19</f>
        <v>1.3714285714285714</v>
      </c>
      <c r="L19">
        <v>47</v>
      </c>
      <c r="M19">
        <v>31</v>
      </c>
      <c r="N19" s="74">
        <f>L19/M19</f>
        <v>1.5161290322580645</v>
      </c>
      <c r="Q19" s="74" t="e">
        <f>O19/P19</f>
        <v>#DIV/0!</v>
      </c>
      <c r="T19" s="74" t="e">
        <f>R19/S19</f>
        <v>#DIV/0!</v>
      </c>
      <c r="U19" s="84"/>
      <c r="V19" s="84"/>
      <c r="W19" s="74" t="e">
        <f>U19/V19</f>
        <v>#DIV/0!</v>
      </c>
      <c r="Z19" s="74" t="e">
        <f>X19/Y19</f>
        <v>#DIV/0!</v>
      </c>
      <c r="AA19" s="171">
        <f>SUM(C19,F19,I19,L19,O19,R19,U19,X19)/SUM(D19,G19,J19,M19,P19,S19,V19,Y19)</f>
        <v>1.5245901639344261</v>
      </c>
      <c r="AC19" s="32"/>
    </row>
    <row r="20" spans="1:29" ht="18">
      <c r="A20" s="107" t="s">
        <v>63</v>
      </c>
      <c r="B20" s="112" t="s">
        <v>10</v>
      </c>
      <c r="C20">
        <v>24</v>
      </c>
      <c r="D20">
        <v>29</v>
      </c>
      <c r="E20" s="74">
        <f t="shared" si="0"/>
        <v>0.8275862068965517</v>
      </c>
      <c r="H20" s="202" t="e">
        <f t="shared" si="1"/>
        <v>#DIV/0!</v>
      </c>
      <c r="I20">
        <v>24</v>
      </c>
      <c r="J20">
        <v>28</v>
      </c>
      <c r="K20" s="74">
        <f t="shared" si="2"/>
        <v>0.8571428571428571</v>
      </c>
      <c r="L20">
        <v>24</v>
      </c>
      <c r="M20">
        <v>28</v>
      </c>
      <c r="N20" s="74">
        <f t="shared" si="3"/>
        <v>0.8571428571428571</v>
      </c>
      <c r="O20">
        <v>24</v>
      </c>
      <c r="P20">
        <v>59</v>
      </c>
      <c r="Q20" s="74">
        <f t="shared" si="4"/>
        <v>0.4067796610169492</v>
      </c>
      <c r="R20">
        <v>23</v>
      </c>
      <c r="S20">
        <v>27</v>
      </c>
      <c r="T20" s="74">
        <f t="shared" si="5"/>
        <v>0.8518518518518519</v>
      </c>
      <c r="U20" s="84"/>
      <c r="V20" s="84"/>
      <c r="W20" s="74" t="e">
        <f t="shared" si="6"/>
        <v>#DIV/0!</v>
      </c>
      <c r="Z20" s="74" t="e">
        <f t="shared" si="7"/>
        <v>#DIV/0!</v>
      </c>
      <c r="AA20" s="171">
        <f t="shared" si="8"/>
        <v>0.695906432748538</v>
      </c>
      <c r="AC20" s="32"/>
    </row>
    <row r="21" spans="1:29" ht="18">
      <c r="A21" s="107" t="s">
        <v>128</v>
      </c>
      <c r="B21" s="110" t="s">
        <v>12</v>
      </c>
      <c r="C21">
        <v>35</v>
      </c>
      <c r="D21">
        <v>27</v>
      </c>
      <c r="E21" s="74">
        <f t="shared" si="0"/>
        <v>1.2962962962962963</v>
      </c>
      <c r="H21" s="202" t="e">
        <f t="shared" si="1"/>
        <v>#DIV/0!</v>
      </c>
      <c r="I21">
        <v>35</v>
      </c>
      <c r="J21">
        <v>37</v>
      </c>
      <c r="K21" s="74">
        <f t="shared" si="2"/>
        <v>0.9459459459459459</v>
      </c>
      <c r="N21" s="74" t="e">
        <f t="shared" si="3"/>
        <v>#DIV/0!</v>
      </c>
      <c r="Q21" s="74" t="e">
        <f t="shared" si="4"/>
        <v>#DIV/0!</v>
      </c>
      <c r="T21" s="74" t="e">
        <f t="shared" si="5"/>
        <v>#DIV/0!</v>
      </c>
      <c r="U21" s="84"/>
      <c r="V21" s="84"/>
      <c r="W21" s="74" t="e">
        <f t="shared" si="6"/>
        <v>#DIV/0!</v>
      </c>
      <c r="Z21" s="74" t="e">
        <f t="shared" si="7"/>
        <v>#DIV/0!</v>
      </c>
      <c r="AA21" s="171">
        <f t="shared" si="8"/>
        <v>1.09375</v>
      </c>
      <c r="AC21" s="26"/>
    </row>
    <row r="22" spans="1:29" ht="18">
      <c r="A22" s="107" t="s">
        <v>60</v>
      </c>
      <c r="B22" s="109" t="s">
        <v>12</v>
      </c>
      <c r="C22">
        <v>35</v>
      </c>
      <c r="D22">
        <v>32</v>
      </c>
      <c r="E22" s="74">
        <f t="shared" si="0"/>
        <v>1.09375</v>
      </c>
      <c r="F22">
        <v>12</v>
      </c>
      <c r="G22">
        <v>25</v>
      </c>
      <c r="H22" s="202">
        <f t="shared" si="1"/>
        <v>0.48</v>
      </c>
      <c r="I22">
        <v>34</v>
      </c>
      <c r="J22">
        <v>35</v>
      </c>
      <c r="K22" s="74">
        <f t="shared" si="2"/>
        <v>0.9714285714285714</v>
      </c>
      <c r="N22" s="74" t="e">
        <f t="shared" si="3"/>
        <v>#DIV/0!</v>
      </c>
      <c r="Q22" s="74" t="e">
        <f t="shared" si="4"/>
        <v>#DIV/0!</v>
      </c>
      <c r="T22" s="74" t="e">
        <f t="shared" si="5"/>
        <v>#DIV/0!</v>
      </c>
      <c r="U22" s="84"/>
      <c r="V22" s="84"/>
      <c r="W22" s="74" t="e">
        <f t="shared" si="6"/>
        <v>#DIV/0!</v>
      </c>
      <c r="Z22" s="74" t="e">
        <f t="shared" si="7"/>
        <v>#DIV/0!</v>
      </c>
      <c r="AA22" s="171">
        <f t="shared" si="8"/>
        <v>0.8804347826086957</v>
      </c>
      <c r="AC22" s="26"/>
    </row>
    <row r="23" spans="1:29" ht="18">
      <c r="A23" s="107" t="s">
        <v>26</v>
      </c>
      <c r="B23" s="108" t="s">
        <v>10</v>
      </c>
      <c r="C23">
        <v>24</v>
      </c>
      <c r="D23">
        <v>29</v>
      </c>
      <c r="E23" s="74">
        <f t="shared" si="0"/>
        <v>0.8275862068965517</v>
      </c>
      <c r="H23" s="202" t="e">
        <f t="shared" si="1"/>
        <v>#DIV/0!</v>
      </c>
      <c r="I23">
        <v>24</v>
      </c>
      <c r="J23">
        <v>74</v>
      </c>
      <c r="K23" s="74">
        <f t="shared" si="2"/>
        <v>0.32432432432432434</v>
      </c>
      <c r="L23">
        <v>20</v>
      </c>
      <c r="M23">
        <v>26</v>
      </c>
      <c r="N23" s="74">
        <f t="shared" si="3"/>
        <v>0.7692307692307693</v>
      </c>
      <c r="Q23" s="74" t="e">
        <f t="shared" si="4"/>
        <v>#DIV/0!</v>
      </c>
      <c r="T23" s="74" t="e">
        <f t="shared" si="5"/>
        <v>#DIV/0!</v>
      </c>
      <c r="U23" s="84"/>
      <c r="V23" s="84"/>
      <c r="W23" s="74" t="e">
        <f t="shared" si="6"/>
        <v>#DIV/0!</v>
      </c>
      <c r="Z23" s="74" t="e">
        <f t="shared" si="7"/>
        <v>#DIV/0!</v>
      </c>
      <c r="AA23" s="171">
        <f t="shared" si="8"/>
        <v>0.5271317829457365</v>
      </c>
      <c r="AC23" s="26"/>
    </row>
    <row r="24" spans="1:29" ht="18">
      <c r="A24" s="107" t="s">
        <v>36</v>
      </c>
      <c r="B24" s="112" t="s">
        <v>11</v>
      </c>
      <c r="C24">
        <v>27</v>
      </c>
      <c r="D24">
        <v>34</v>
      </c>
      <c r="E24" s="74">
        <f t="shared" si="0"/>
        <v>0.7941176470588235</v>
      </c>
      <c r="F24">
        <v>29</v>
      </c>
      <c r="G24">
        <v>24</v>
      </c>
      <c r="H24" s="74">
        <f t="shared" si="1"/>
        <v>1.2083333333333333</v>
      </c>
      <c r="I24">
        <v>26</v>
      </c>
      <c r="J24">
        <v>40</v>
      </c>
      <c r="K24" s="74">
        <f t="shared" si="2"/>
        <v>0.65</v>
      </c>
      <c r="N24" s="74" t="e">
        <f t="shared" si="3"/>
        <v>#DIV/0!</v>
      </c>
      <c r="Q24" s="74" t="e">
        <f t="shared" si="4"/>
        <v>#DIV/0!</v>
      </c>
      <c r="T24" s="74" t="e">
        <f t="shared" si="5"/>
        <v>#DIV/0!</v>
      </c>
      <c r="U24" s="84"/>
      <c r="V24" s="84"/>
      <c r="W24" s="74" t="e">
        <f t="shared" si="6"/>
        <v>#DIV/0!</v>
      </c>
      <c r="Z24" s="74" t="e">
        <f t="shared" si="7"/>
        <v>#DIV/0!</v>
      </c>
      <c r="AA24" s="171">
        <f t="shared" si="8"/>
        <v>0.8367346938775511</v>
      </c>
      <c r="AC24" s="26"/>
    </row>
    <row r="25" spans="1:29" ht="18">
      <c r="A25" s="107" t="s">
        <v>129</v>
      </c>
      <c r="B25" s="110" t="s">
        <v>11</v>
      </c>
      <c r="C25">
        <v>29</v>
      </c>
      <c r="D25">
        <v>23</v>
      </c>
      <c r="E25" s="74">
        <f t="shared" si="0"/>
        <v>1.2608695652173914</v>
      </c>
      <c r="H25" s="202" t="e">
        <f t="shared" si="1"/>
        <v>#DIV/0!</v>
      </c>
      <c r="I25">
        <v>26</v>
      </c>
      <c r="J25">
        <v>23</v>
      </c>
      <c r="K25" s="74">
        <f t="shared" si="2"/>
        <v>1.1304347826086956</v>
      </c>
      <c r="N25" s="74" t="e">
        <f t="shared" si="3"/>
        <v>#DIV/0!</v>
      </c>
      <c r="Q25" s="74" t="e">
        <f t="shared" si="4"/>
        <v>#DIV/0!</v>
      </c>
      <c r="T25" s="74" t="e">
        <f t="shared" si="5"/>
        <v>#DIV/0!</v>
      </c>
      <c r="U25" s="84"/>
      <c r="V25" s="84"/>
      <c r="W25" s="74" t="e">
        <f t="shared" si="6"/>
        <v>#DIV/0!</v>
      </c>
      <c r="Z25" s="74" t="e">
        <f t="shared" si="7"/>
        <v>#DIV/0!</v>
      </c>
      <c r="AA25" s="171">
        <f t="shared" si="8"/>
        <v>1.1956521739130435</v>
      </c>
      <c r="AC25" s="32"/>
    </row>
    <row r="26" spans="1:29" ht="18">
      <c r="A26" s="107" t="s">
        <v>27</v>
      </c>
      <c r="B26" s="108" t="s">
        <v>10</v>
      </c>
      <c r="C26">
        <v>24</v>
      </c>
      <c r="D26">
        <v>34</v>
      </c>
      <c r="E26" s="74">
        <f t="shared" si="0"/>
        <v>0.7058823529411765</v>
      </c>
      <c r="H26" s="202" t="e">
        <f t="shared" si="1"/>
        <v>#DIV/0!</v>
      </c>
      <c r="I26">
        <v>23</v>
      </c>
      <c r="J26">
        <v>37</v>
      </c>
      <c r="K26" s="74">
        <f t="shared" si="2"/>
        <v>0.6216216216216216</v>
      </c>
      <c r="L26">
        <v>21</v>
      </c>
      <c r="M26">
        <v>24</v>
      </c>
      <c r="N26" s="74">
        <f t="shared" si="3"/>
        <v>0.875</v>
      </c>
      <c r="Q26" s="74" t="e">
        <f t="shared" si="4"/>
        <v>#DIV/0!</v>
      </c>
      <c r="T26" s="74" t="e">
        <f t="shared" si="5"/>
        <v>#DIV/0!</v>
      </c>
      <c r="U26" s="84"/>
      <c r="V26" s="84"/>
      <c r="W26" s="74" t="e">
        <f t="shared" si="6"/>
        <v>#DIV/0!</v>
      </c>
      <c r="Z26" s="74" t="e">
        <f t="shared" si="7"/>
        <v>#DIV/0!</v>
      </c>
      <c r="AA26" s="171">
        <f t="shared" si="8"/>
        <v>0.7157894736842105</v>
      </c>
      <c r="AC26" s="32"/>
    </row>
    <row r="27" spans="1:29" ht="18">
      <c r="A27" s="107" t="s">
        <v>95</v>
      </c>
      <c r="B27" s="109" t="s">
        <v>10</v>
      </c>
      <c r="C27">
        <v>20</v>
      </c>
      <c r="D27">
        <v>23</v>
      </c>
      <c r="E27" s="74">
        <f t="shared" si="0"/>
        <v>0.8695652173913043</v>
      </c>
      <c r="F27">
        <v>21</v>
      </c>
      <c r="G27">
        <v>24</v>
      </c>
      <c r="H27" s="171">
        <f t="shared" si="1"/>
        <v>0.875</v>
      </c>
      <c r="K27" s="74" t="e">
        <f t="shared" si="2"/>
        <v>#DIV/0!</v>
      </c>
      <c r="N27" s="74" t="e">
        <f t="shared" si="3"/>
        <v>#DIV/0!</v>
      </c>
      <c r="Q27" s="74" t="e">
        <f t="shared" si="4"/>
        <v>#DIV/0!</v>
      </c>
      <c r="T27" s="74" t="e">
        <f t="shared" si="5"/>
        <v>#DIV/0!</v>
      </c>
      <c r="U27" s="84"/>
      <c r="V27" s="84"/>
      <c r="W27" s="74" t="e">
        <f t="shared" si="6"/>
        <v>#DIV/0!</v>
      </c>
      <c r="Z27" s="74" t="e">
        <f t="shared" si="7"/>
        <v>#DIV/0!</v>
      </c>
      <c r="AA27" s="171">
        <f t="shared" si="8"/>
        <v>0.8723404255319149</v>
      </c>
      <c r="AC27" s="26"/>
    </row>
    <row r="28" spans="1:29" ht="18">
      <c r="A28" s="107" t="s">
        <v>130</v>
      </c>
      <c r="B28" s="108" t="s">
        <v>7</v>
      </c>
      <c r="C28">
        <v>7</v>
      </c>
      <c r="D28">
        <v>29</v>
      </c>
      <c r="E28" s="74">
        <f t="shared" si="0"/>
        <v>0.2413793103448276</v>
      </c>
      <c r="F28">
        <v>10</v>
      </c>
      <c r="G28">
        <v>28</v>
      </c>
      <c r="H28" s="171">
        <f t="shared" si="1"/>
        <v>0.35714285714285715</v>
      </c>
      <c r="K28" s="74" t="e">
        <f t="shared" si="2"/>
        <v>#DIV/0!</v>
      </c>
      <c r="N28" s="74" t="e">
        <f t="shared" si="3"/>
        <v>#DIV/0!</v>
      </c>
      <c r="Q28" s="74" t="e">
        <f t="shared" si="4"/>
        <v>#DIV/0!</v>
      </c>
      <c r="T28" s="74" t="e">
        <f t="shared" si="5"/>
        <v>#DIV/0!</v>
      </c>
      <c r="U28" s="84"/>
      <c r="V28" s="84"/>
      <c r="W28" s="74" t="e">
        <f t="shared" si="6"/>
        <v>#DIV/0!</v>
      </c>
      <c r="Z28" s="74" t="e">
        <f t="shared" si="7"/>
        <v>#DIV/0!</v>
      </c>
      <c r="AA28" s="171">
        <f t="shared" si="8"/>
        <v>0.2982456140350877</v>
      </c>
      <c r="AC28" s="32"/>
    </row>
    <row r="29" spans="1:29" ht="18">
      <c r="A29" s="107" t="s">
        <v>99</v>
      </c>
      <c r="B29" s="108" t="s">
        <v>11</v>
      </c>
      <c r="C29">
        <v>29</v>
      </c>
      <c r="D29">
        <v>20</v>
      </c>
      <c r="E29" s="74">
        <f t="shared" si="0"/>
        <v>1.45</v>
      </c>
      <c r="H29" s="202" t="e">
        <f t="shared" si="1"/>
        <v>#DIV/0!</v>
      </c>
      <c r="I29">
        <v>26</v>
      </c>
      <c r="J29">
        <v>31</v>
      </c>
      <c r="K29" s="74">
        <f t="shared" si="2"/>
        <v>0.8387096774193549</v>
      </c>
      <c r="N29" s="74" t="e">
        <f t="shared" si="3"/>
        <v>#DIV/0!</v>
      </c>
      <c r="Q29" s="74" t="e">
        <f t="shared" si="4"/>
        <v>#DIV/0!</v>
      </c>
      <c r="T29" s="74" t="e">
        <f t="shared" si="5"/>
        <v>#DIV/0!</v>
      </c>
      <c r="U29" s="84"/>
      <c r="V29" s="84"/>
      <c r="W29" s="74" t="e">
        <f t="shared" si="6"/>
        <v>#DIV/0!</v>
      </c>
      <c r="Z29" s="74" t="e">
        <f t="shared" si="7"/>
        <v>#DIV/0!</v>
      </c>
      <c r="AA29" s="171">
        <f t="shared" si="8"/>
        <v>1.0784313725490196</v>
      </c>
      <c r="AC29" s="32"/>
    </row>
    <row r="30" spans="1:29" ht="18">
      <c r="A30" s="107" t="s">
        <v>29</v>
      </c>
      <c r="B30" s="109" t="s">
        <v>12</v>
      </c>
      <c r="C30">
        <v>35</v>
      </c>
      <c r="D30">
        <v>26</v>
      </c>
      <c r="E30" s="74">
        <f t="shared" si="0"/>
        <v>1.3461538461538463</v>
      </c>
      <c r="H30" s="202" t="e">
        <f t="shared" si="1"/>
        <v>#DIV/0!</v>
      </c>
      <c r="I30">
        <v>35</v>
      </c>
      <c r="J30">
        <v>29</v>
      </c>
      <c r="K30" s="74">
        <f t="shared" si="2"/>
        <v>1.206896551724138</v>
      </c>
      <c r="L30">
        <v>35</v>
      </c>
      <c r="M30">
        <v>31</v>
      </c>
      <c r="N30" s="74">
        <f t="shared" si="3"/>
        <v>1.1290322580645162</v>
      </c>
      <c r="O30">
        <v>33</v>
      </c>
      <c r="P30">
        <v>32</v>
      </c>
      <c r="Q30" s="74">
        <f t="shared" si="4"/>
        <v>1.03125</v>
      </c>
      <c r="T30" s="74" t="e">
        <f t="shared" si="5"/>
        <v>#DIV/0!</v>
      </c>
      <c r="U30" s="84"/>
      <c r="V30" s="84"/>
      <c r="W30" s="74" t="e">
        <f t="shared" si="6"/>
        <v>#DIV/0!</v>
      </c>
      <c r="Z30" s="74" t="e">
        <f t="shared" si="7"/>
        <v>#DIV/0!</v>
      </c>
      <c r="AA30" s="171">
        <f t="shared" si="8"/>
        <v>1.1694915254237288</v>
      </c>
      <c r="AC30" s="32"/>
    </row>
    <row r="31" spans="1:29" ht="18">
      <c r="A31" s="107" t="s">
        <v>28</v>
      </c>
      <c r="B31" s="108" t="s">
        <v>9</v>
      </c>
      <c r="C31">
        <v>48</v>
      </c>
      <c r="D31">
        <v>29</v>
      </c>
      <c r="E31" s="74">
        <f t="shared" si="0"/>
        <v>1.6551724137931034</v>
      </c>
      <c r="H31" s="202" t="e">
        <f t="shared" si="1"/>
        <v>#DIV/0!</v>
      </c>
      <c r="I31">
        <v>48</v>
      </c>
      <c r="J31">
        <v>24</v>
      </c>
      <c r="K31" s="74">
        <f t="shared" si="2"/>
        <v>2</v>
      </c>
      <c r="L31">
        <v>42</v>
      </c>
      <c r="M31">
        <v>38</v>
      </c>
      <c r="N31" s="74">
        <f t="shared" si="3"/>
        <v>1.105263157894737</v>
      </c>
      <c r="Q31" s="74" t="e">
        <f t="shared" si="4"/>
        <v>#DIV/0!</v>
      </c>
      <c r="T31" s="74" t="e">
        <f t="shared" si="5"/>
        <v>#DIV/0!</v>
      </c>
      <c r="U31" s="84"/>
      <c r="V31" s="84"/>
      <c r="W31" s="74" t="e">
        <f t="shared" si="6"/>
        <v>#DIV/0!</v>
      </c>
      <c r="Z31" s="74" t="e">
        <f t="shared" si="7"/>
        <v>#DIV/0!</v>
      </c>
      <c r="AA31" s="171">
        <f t="shared" si="8"/>
        <v>1.5164835164835164</v>
      </c>
      <c r="AC31" s="32"/>
    </row>
    <row r="32" spans="1:29" ht="18">
      <c r="A32" s="107" t="s">
        <v>100</v>
      </c>
      <c r="B32" s="112" t="s">
        <v>11</v>
      </c>
      <c r="C32">
        <v>29</v>
      </c>
      <c r="D32">
        <v>27</v>
      </c>
      <c r="E32" s="74">
        <f t="shared" si="0"/>
        <v>1.0740740740740742</v>
      </c>
      <c r="H32" s="202" t="e">
        <f t="shared" si="1"/>
        <v>#DIV/0!</v>
      </c>
      <c r="I32">
        <v>25</v>
      </c>
      <c r="J32">
        <v>30</v>
      </c>
      <c r="K32" s="74">
        <f t="shared" si="2"/>
        <v>0.8333333333333334</v>
      </c>
      <c r="N32" s="74" t="e">
        <f t="shared" si="3"/>
        <v>#DIV/0!</v>
      </c>
      <c r="Q32" s="74" t="e">
        <f t="shared" si="4"/>
        <v>#DIV/0!</v>
      </c>
      <c r="T32" s="74" t="e">
        <f t="shared" si="5"/>
        <v>#DIV/0!</v>
      </c>
      <c r="U32" s="84"/>
      <c r="V32" s="84"/>
      <c r="W32" s="74" t="e">
        <f t="shared" si="6"/>
        <v>#DIV/0!</v>
      </c>
      <c r="Z32" s="74" t="e">
        <f t="shared" si="7"/>
        <v>#DIV/0!</v>
      </c>
      <c r="AA32" s="171">
        <f t="shared" si="8"/>
        <v>0.9473684210526315</v>
      </c>
      <c r="AC32" s="32"/>
    </row>
    <row r="33" spans="1:29" ht="18">
      <c r="A33" s="107" t="s">
        <v>131</v>
      </c>
      <c r="B33" s="108" t="s">
        <v>7</v>
      </c>
      <c r="C33">
        <v>16</v>
      </c>
      <c r="D33">
        <v>26</v>
      </c>
      <c r="E33" s="74">
        <f t="shared" si="0"/>
        <v>0.6153846153846154</v>
      </c>
      <c r="H33" s="202" t="e">
        <f t="shared" si="1"/>
        <v>#DIV/0!</v>
      </c>
      <c r="I33">
        <v>16</v>
      </c>
      <c r="J33">
        <v>30</v>
      </c>
      <c r="K33" s="74">
        <f t="shared" si="2"/>
        <v>0.5333333333333333</v>
      </c>
      <c r="L33">
        <v>14</v>
      </c>
      <c r="M33">
        <v>39</v>
      </c>
      <c r="N33" s="74">
        <f t="shared" si="3"/>
        <v>0.358974358974359</v>
      </c>
      <c r="Q33" s="74" t="e">
        <f t="shared" si="4"/>
        <v>#DIV/0!</v>
      </c>
      <c r="T33" s="74" t="e">
        <f t="shared" si="5"/>
        <v>#DIV/0!</v>
      </c>
      <c r="U33" s="84"/>
      <c r="V33" s="84"/>
      <c r="W33" s="74" t="e">
        <f t="shared" si="6"/>
        <v>#DIV/0!</v>
      </c>
      <c r="Z33" s="74" t="e">
        <f t="shared" si="7"/>
        <v>#DIV/0!</v>
      </c>
      <c r="AA33" s="171">
        <f t="shared" si="8"/>
        <v>0.4842105263157895</v>
      </c>
      <c r="AC33" s="32"/>
    </row>
    <row r="34" spans="1:29" ht="18">
      <c r="A34" s="107" t="s">
        <v>132</v>
      </c>
      <c r="B34" s="108" t="s">
        <v>133</v>
      </c>
      <c r="C34">
        <v>54</v>
      </c>
      <c r="D34">
        <v>26</v>
      </c>
      <c r="E34" s="74">
        <f t="shared" si="0"/>
        <v>2.076923076923077</v>
      </c>
      <c r="F34">
        <v>72</v>
      </c>
      <c r="G34">
        <v>30</v>
      </c>
      <c r="H34" s="74">
        <f t="shared" si="1"/>
        <v>2.4</v>
      </c>
      <c r="I34">
        <v>61</v>
      </c>
      <c r="J34">
        <v>30</v>
      </c>
      <c r="K34" s="74">
        <f t="shared" si="2"/>
        <v>2.033333333333333</v>
      </c>
      <c r="N34" s="74" t="e">
        <f t="shared" si="3"/>
        <v>#DIV/0!</v>
      </c>
      <c r="Q34" s="74" t="e">
        <f t="shared" si="4"/>
        <v>#DIV/0!</v>
      </c>
      <c r="T34" s="74" t="e">
        <f t="shared" si="5"/>
        <v>#DIV/0!</v>
      </c>
      <c r="U34" s="84"/>
      <c r="V34" s="84"/>
      <c r="W34" s="74" t="e">
        <f t="shared" si="6"/>
        <v>#DIV/0!</v>
      </c>
      <c r="Z34" s="74" t="e">
        <f t="shared" si="7"/>
        <v>#DIV/0!</v>
      </c>
      <c r="AA34" s="171">
        <f t="shared" si="8"/>
        <v>2.1744186046511627</v>
      </c>
      <c r="AC34" s="32"/>
    </row>
    <row r="35" spans="1:29" ht="18">
      <c r="A35" s="107" t="s">
        <v>30</v>
      </c>
      <c r="B35" s="109" t="s">
        <v>10</v>
      </c>
      <c r="C35">
        <v>19</v>
      </c>
      <c r="D35">
        <v>34</v>
      </c>
      <c r="E35" s="74">
        <f t="shared" si="0"/>
        <v>0.5588235294117647</v>
      </c>
      <c r="F35">
        <v>23</v>
      </c>
      <c r="G35">
        <v>46</v>
      </c>
      <c r="H35" s="74">
        <f t="shared" si="1"/>
        <v>0.5</v>
      </c>
      <c r="I35">
        <v>20</v>
      </c>
      <c r="J35">
        <v>28</v>
      </c>
      <c r="K35" s="74">
        <f t="shared" si="2"/>
        <v>0.7142857142857143</v>
      </c>
      <c r="N35" s="74" t="e">
        <f t="shared" si="3"/>
        <v>#DIV/0!</v>
      </c>
      <c r="Q35" s="74" t="e">
        <f t="shared" si="4"/>
        <v>#DIV/0!</v>
      </c>
      <c r="T35" s="74" t="e">
        <f t="shared" si="5"/>
        <v>#DIV/0!</v>
      </c>
      <c r="U35" s="84"/>
      <c r="V35" s="84"/>
      <c r="W35" s="74" t="e">
        <f t="shared" si="6"/>
        <v>#DIV/0!</v>
      </c>
      <c r="Z35" s="74" t="e">
        <f t="shared" si="7"/>
        <v>#DIV/0!</v>
      </c>
      <c r="AA35" s="171">
        <f t="shared" si="8"/>
        <v>0.5740740740740741</v>
      </c>
      <c r="AC35" s="32"/>
    </row>
    <row r="36" spans="1:29" ht="18">
      <c r="A36" s="107" t="s">
        <v>42</v>
      </c>
      <c r="B36" s="112" t="s">
        <v>12</v>
      </c>
      <c r="C36">
        <v>35</v>
      </c>
      <c r="D36">
        <v>30</v>
      </c>
      <c r="E36" s="74">
        <f t="shared" si="0"/>
        <v>1.1666666666666667</v>
      </c>
      <c r="H36" s="202" t="e">
        <f t="shared" si="1"/>
        <v>#DIV/0!</v>
      </c>
      <c r="I36">
        <v>32</v>
      </c>
      <c r="J36">
        <v>30</v>
      </c>
      <c r="K36" s="74">
        <f t="shared" si="2"/>
        <v>1.0666666666666667</v>
      </c>
      <c r="N36" s="74" t="e">
        <f t="shared" si="3"/>
        <v>#DIV/0!</v>
      </c>
      <c r="Q36" s="74" t="e">
        <f t="shared" si="4"/>
        <v>#DIV/0!</v>
      </c>
      <c r="T36" s="74" t="e">
        <f t="shared" si="5"/>
        <v>#DIV/0!</v>
      </c>
      <c r="U36" s="84"/>
      <c r="V36" s="84"/>
      <c r="W36" s="74" t="e">
        <f t="shared" si="6"/>
        <v>#DIV/0!</v>
      </c>
      <c r="Z36" s="74" t="e">
        <f t="shared" si="7"/>
        <v>#DIV/0!</v>
      </c>
      <c r="AA36" s="171">
        <f t="shared" si="8"/>
        <v>1.1166666666666667</v>
      </c>
      <c r="AC36" s="26"/>
    </row>
    <row r="37" spans="1:29" ht="18">
      <c r="A37" s="107" t="s">
        <v>134</v>
      </c>
      <c r="B37" s="112" t="s">
        <v>7</v>
      </c>
      <c r="C37">
        <v>13</v>
      </c>
      <c r="D37">
        <v>27</v>
      </c>
      <c r="E37" s="74">
        <f t="shared" si="0"/>
        <v>0.48148148148148145</v>
      </c>
      <c r="F37">
        <v>13</v>
      </c>
      <c r="G37">
        <v>28</v>
      </c>
      <c r="H37" s="171">
        <f t="shared" si="1"/>
        <v>0.4642857142857143</v>
      </c>
      <c r="K37" s="74" t="e">
        <f t="shared" si="2"/>
        <v>#DIV/0!</v>
      </c>
      <c r="N37" s="74" t="e">
        <f t="shared" si="3"/>
        <v>#DIV/0!</v>
      </c>
      <c r="Q37" s="74" t="e">
        <f t="shared" si="4"/>
        <v>#DIV/0!</v>
      </c>
      <c r="T37" s="74" t="e">
        <f t="shared" si="5"/>
        <v>#DIV/0!</v>
      </c>
      <c r="U37" s="84"/>
      <c r="V37" s="84"/>
      <c r="W37" s="74" t="e">
        <f t="shared" si="6"/>
        <v>#DIV/0!</v>
      </c>
      <c r="Z37" s="74" t="e">
        <f t="shared" si="7"/>
        <v>#DIV/0!</v>
      </c>
      <c r="AA37" s="171">
        <f t="shared" si="8"/>
        <v>0.4727272727272727</v>
      </c>
      <c r="AC37" s="26"/>
    </row>
    <row r="38" spans="1:29" ht="18">
      <c r="A38" s="107" t="s">
        <v>58</v>
      </c>
      <c r="B38" s="112" t="s">
        <v>9</v>
      </c>
      <c r="C38">
        <v>48</v>
      </c>
      <c r="D38">
        <v>34</v>
      </c>
      <c r="E38" s="74">
        <f t="shared" si="0"/>
        <v>1.411764705882353</v>
      </c>
      <c r="H38" s="202" t="e">
        <f t="shared" si="1"/>
        <v>#DIV/0!</v>
      </c>
      <c r="I38">
        <v>35</v>
      </c>
      <c r="J38">
        <v>24</v>
      </c>
      <c r="K38" s="74">
        <f t="shared" si="2"/>
        <v>1.4583333333333333</v>
      </c>
      <c r="N38" s="74" t="e">
        <f t="shared" si="3"/>
        <v>#DIV/0!</v>
      </c>
      <c r="Q38" s="74" t="e">
        <f t="shared" si="4"/>
        <v>#DIV/0!</v>
      </c>
      <c r="T38" s="74" t="e">
        <f t="shared" si="5"/>
        <v>#DIV/0!</v>
      </c>
      <c r="U38" s="84"/>
      <c r="V38" s="84"/>
      <c r="W38" s="74" t="e">
        <f t="shared" si="6"/>
        <v>#DIV/0!</v>
      </c>
      <c r="Z38" s="74" t="e">
        <f t="shared" si="7"/>
        <v>#DIV/0!</v>
      </c>
      <c r="AA38" s="171">
        <f t="shared" si="8"/>
        <v>1.4310344827586208</v>
      </c>
      <c r="AC38" s="32"/>
    </row>
    <row r="39" spans="1:29" ht="18">
      <c r="A39" s="107" t="s">
        <v>31</v>
      </c>
      <c r="B39" s="108" t="s">
        <v>7</v>
      </c>
      <c r="C39">
        <v>16</v>
      </c>
      <c r="D39">
        <v>33</v>
      </c>
      <c r="E39" s="74">
        <f t="shared" si="0"/>
        <v>0.48484848484848486</v>
      </c>
      <c r="H39" s="202" t="e">
        <f t="shared" si="1"/>
        <v>#DIV/0!</v>
      </c>
      <c r="I39">
        <v>15</v>
      </c>
      <c r="J39">
        <v>74</v>
      </c>
      <c r="K39" s="74">
        <f t="shared" si="2"/>
        <v>0.20270270270270271</v>
      </c>
      <c r="L39">
        <v>16</v>
      </c>
      <c r="M39">
        <v>39</v>
      </c>
      <c r="N39" s="74">
        <f t="shared" si="3"/>
        <v>0.41025641025641024</v>
      </c>
      <c r="O39">
        <v>16</v>
      </c>
      <c r="P39">
        <v>32</v>
      </c>
      <c r="Q39" s="74">
        <f t="shared" si="4"/>
        <v>0.5</v>
      </c>
      <c r="R39">
        <v>16</v>
      </c>
      <c r="S39">
        <v>49</v>
      </c>
      <c r="T39" s="74">
        <f t="shared" si="5"/>
        <v>0.32653061224489793</v>
      </c>
      <c r="U39" s="84">
        <v>9</v>
      </c>
      <c r="V39" s="84">
        <v>17</v>
      </c>
      <c r="W39" s="74">
        <f t="shared" si="6"/>
        <v>0.5294117647058824</v>
      </c>
      <c r="X39">
        <v>15</v>
      </c>
      <c r="Y39">
        <v>33</v>
      </c>
      <c r="Z39" s="74">
        <f t="shared" si="7"/>
        <v>0.45454545454545453</v>
      </c>
      <c r="AA39" s="171">
        <f t="shared" si="8"/>
        <v>0.37184115523465705</v>
      </c>
      <c r="AC39" s="32"/>
    </row>
    <row r="40" spans="1:29" ht="18">
      <c r="A40" s="107" t="s">
        <v>32</v>
      </c>
      <c r="B40" s="108" t="s">
        <v>11</v>
      </c>
      <c r="C40">
        <v>21</v>
      </c>
      <c r="D40">
        <v>20</v>
      </c>
      <c r="E40" s="74">
        <f t="shared" si="0"/>
        <v>1.05</v>
      </c>
      <c r="F40">
        <v>29</v>
      </c>
      <c r="G40">
        <v>46</v>
      </c>
      <c r="H40" s="74">
        <f t="shared" si="1"/>
        <v>0.6304347826086957</v>
      </c>
      <c r="I40">
        <v>27</v>
      </c>
      <c r="J40">
        <v>34</v>
      </c>
      <c r="K40" s="74">
        <f t="shared" si="2"/>
        <v>0.7941176470588235</v>
      </c>
      <c r="N40" s="74" t="e">
        <f t="shared" si="3"/>
        <v>#DIV/0!</v>
      </c>
      <c r="Q40" s="74" t="e">
        <f t="shared" si="4"/>
        <v>#DIV/0!</v>
      </c>
      <c r="T40" s="74" t="e">
        <f t="shared" si="5"/>
        <v>#DIV/0!</v>
      </c>
      <c r="U40" s="84"/>
      <c r="V40" s="84"/>
      <c r="W40" s="74" t="e">
        <f t="shared" si="6"/>
        <v>#DIV/0!</v>
      </c>
      <c r="Z40" s="74" t="e">
        <f t="shared" si="7"/>
        <v>#DIV/0!</v>
      </c>
      <c r="AA40" s="171">
        <f t="shared" si="8"/>
        <v>0.77</v>
      </c>
      <c r="AC40" s="32"/>
    </row>
    <row r="41" spans="1:29" ht="18">
      <c r="A41" s="107" t="s">
        <v>33</v>
      </c>
      <c r="B41" s="109" t="s">
        <v>11</v>
      </c>
      <c r="C41">
        <v>29</v>
      </c>
      <c r="D41">
        <v>39</v>
      </c>
      <c r="E41" s="74">
        <f t="shared" si="0"/>
        <v>0.7435897435897436</v>
      </c>
      <c r="H41" s="202" t="e">
        <f t="shared" si="1"/>
        <v>#DIV/0!</v>
      </c>
      <c r="I41">
        <v>29</v>
      </c>
      <c r="J41">
        <v>34</v>
      </c>
      <c r="K41" s="74">
        <f t="shared" si="2"/>
        <v>0.8529411764705882</v>
      </c>
      <c r="L41">
        <v>12</v>
      </c>
      <c r="M41">
        <v>20</v>
      </c>
      <c r="N41" s="74">
        <f t="shared" si="3"/>
        <v>0.6</v>
      </c>
      <c r="Q41" s="74" t="e">
        <f t="shared" si="4"/>
        <v>#DIV/0!</v>
      </c>
      <c r="T41" s="74" t="e">
        <f t="shared" si="5"/>
        <v>#DIV/0!</v>
      </c>
      <c r="U41" s="84"/>
      <c r="V41" s="84"/>
      <c r="W41" s="74" t="e">
        <f t="shared" si="6"/>
        <v>#DIV/0!</v>
      </c>
      <c r="Z41" s="74" t="e">
        <f t="shared" si="7"/>
        <v>#DIV/0!</v>
      </c>
      <c r="AA41" s="171">
        <f t="shared" si="8"/>
        <v>0.7526881720430108</v>
      </c>
      <c r="AC41" s="32"/>
    </row>
    <row r="42" spans="1:29" ht="18">
      <c r="A42" s="107" t="s">
        <v>96</v>
      </c>
      <c r="B42" s="108" t="s">
        <v>11</v>
      </c>
      <c r="C42">
        <v>26</v>
      </c>
      <c r="D42">
        <v>33</v>
      </c>
      <c r="E42" s="74">
        <f t="shared" si="0"/>
        <v>0.7878787878787878</v>
      </c>
      <c r="F42">
        <v>29</v>
      </c>
      <c r="G42">
        <v>43</v>
      </c>
      <c r="H42" s="171">
        <f t="shared" si="1"/>
        <v>0.6744186046511628</v>
      </c>
      <c r="K42" s="74" t="e">
        <f t="shared" si="2"/>
        <v>#DIV/0!</v>
      </c>
      <c r="N42" s="74" t="e">
        <f t="shared" si="3"/>
        <v>#DIV/0!</v>
      </c>
      <c r="Q42" s="74" t="e">
        <f t="shared" si="4"/>
        <v>#DIV/0!</v>
      </c>
      <c r="T42" s="74" t="e">
        <f t="shared" si="5"/>
        <v>#DIV/0!</v>
      </c>
      <c r="U42" s="84"/>
      <c r="V42" s="84"/>
      <c r="W42" s="74" t="e">
        <f t="shared" si="6"/>
        <v>#DIV/0!</v>
      </c>
      <c r="Z42" s="74" t="e">
        <f t="shared" si="7"/>
        <v>#DIV/0!</v>
      </c>
      <c r="AA42" s="171">
        <f t="shared" si="8"/>
        <v>0.7236842105263158</v>
      </c>
      <c r="AC42" s="32"/>
    </row>
    <row r="43" spans="1:29" ht="18">
      <c r="A43" s="107" t="s">
        <v>43</v>
      </c>
      <c r="B43" s="109" t="s">
        <v>133</v>
      </c>
      <c r="C43">
        <v>58</v>
      </c>
      <c r="D43">
        <v>22</v>
      </c>
      <c r="E43" s="74">
        <f t="shared" si="0"/>
        <v>2.6363636363636362</v>
      </c>
      <c r="F43">
        <v>66</v>
      </c>
      <c r="G43">
        <v>31</v>
      </c>
      <c r="H43" s="74">
        <f t="shared" si="1"/>
        <v>2.129032258064516</v>
      </c>
      <c r="I43">
        <v>70</v>
      </c>
      <c r="J43">
        <v>39</v>
      </c>
      <c r="K43" s="74">
        <f t="shared" si="2"/>
        <v>1.794871794871795</v>
      </c>
      <c r="L43">
        <v>72</v>
      </c>
      <c r="M43">
        <v>38</v>
      </c>
      <c r="N43" s="74">
        <f t="shared" si="3"/>
        <v>1.894736842105263</v>
      </c>
      <c r="O43">
        <v>69</v>
      </c>
      <c r="P43">
        <v>38</v>
      </c>
      <c r="Q43" s="74">
        <f t="shared" si="4"/>
        <v>1.8157894736842106</v>
      </c>
      <c r="T43" s="74" t="e">
        <f t="shared" si="5"/>
        <v>#DIV/0!</v>
      </c>
      <c r="U43" s="84"/>
      <c r="V43" s="84"/>
      <c r="W43" s="74" t="e">
        <f t="shared" si="6"/>
        <v>#DIV/0!</v>
      </c>
      <c r="Z43" s="74" t="e">
        <f t="shared" si="7"/>
        <v>#DIV/0!</v>
      </c>
      <c r="AA43" s="171">
        <f t="shared" si="8"/>
        <v>1.994047619047619</v>
      </c>
      <c r="AC43" s="32"/>
    </row>
    <row r="44" spans="1:29" ht="18">
      <c r="A44" s="107" t="s">
        <v>59</v>
      </c>
      <c r="B44" s="112" t="s">
        <v>10</v>
      </c>
      <c r="C44">
        <v>23</v>
      </c>
      <c r="D44">
        <v>39</v>
      </c>
      <c r="E44" s="74">
        <f t="shared" si="0"/>
        <v>0.5897435897435898</v>
      </c>
      <c r="F44">
        <v>21</v>
      </c>
      <c r="G44">
        <v>26</v>
      </c>
      <c r="H44" s="202">
        <f t="shared" si="1"/>
        <v>0.8076923076923077</v>
      </c>
      <c r="I44">
        <v>23</v>
      </c>
      <c r="J44">
        <v>24</v>
      </c>
      <c r="K44" s="74">
        <f t="shared" si="2"/>
        <v>0.9583333333333334</v>
      </c>
      <c r="N44" s="74" t="e">
        <f t="shared" si="3"/>
        <v>#DIV/0!</v>
      </c>
      <c r="Q44" s="74" t="e">
        <f t="shared" si="4"/>
        <v>#DIV/0!</v>
      </c>
      <c r="T44" s="74" t="e">
        <f t="shared" si="5"/>
        <v>#DIV/0!</v>
      </c>
      <c r="U44" s="84"/>
      <c r="V44" s="84"/>
      <c r="W44" s="74" t="e">
        <f t="shared" si="6"/>
        <v>#DIV/0!</v>
      </c>
      <c r="Z44" s="74" t="e">
        <f t="shared" si="7"/>
        <v>#DIV/0!</v>
      </c>
      <c r="AA44" s="171">
        <f t="shared" si="8"/>
        <v>0.7528089887640449</v>
      </c>
      <c r="AC44" s="32"/>
    </row>
    <row r="45" spans="1:29" ht="18">
      <c r="A45" s="107"/>
      <c r="B45" s="108"/>
      <c r="E45" s="74" t="e">
        <f t="shared" si="0"/>
        <v>#DIV/0!</v>
      </c>
      <c r="H45" s="74" t="e">
        <f t="shared" si="1"/>
        <v>#DIV/0!</v>
      </c>
      <c r="K45" s="74" t="e">
        <f t="shared" si="2"/>
        <v>#DIV/0!</v>
      </c>
      <c r="N45" s="74" t="e">
        <f t="shared" si="3"/>
        <v>#DIV/0!</v>
      </c>
      <c r="Q45" s="74" t="e">
        <f t="shared" si="4"/>
        <v>#DIV/0!</v>
      </c>
      <c r="T45" s="74" t="e">
        <f t="shared" si="5"/>
        <v>#DIV/0!</v>
      </c>
      <c r="U45" s="84"/>
      <c r="V45" s="84"/>
      <c r="W45" s="74" t="e">
        <f t="shared" si="6"/>
        <v>#DIV/0!</v>
      </c>
      <c r="Z45" s="74" t="e">
        <f t="shared" si="7"/>
        <v>#DIV/0!</v>
      </c>
      <c r="AA45" s="171" t="e">
        <f t="shared" si="8"/>
        <v>#DIV/0!</v>
      </c>
      <c r="AC45" s="32"/>
    </row>
    <row r="46" spans="1:29" ht="18">
      <c r="A46" s="111"/>
      <c r="B46" s="112"/>
      <c r="E46" s="74" t="e">
        <f t="shared" si="0"/>
        <v>#DIV/0!</v>
      </c>
      <c r="H46" s="74" t="e">
        <f t="shared" si="1"/>
        <v>#DIV/0!</v>
      </c>
      <c r="K46" s="74" t="e">
        <f t="shared" si="2"/>
        <v>#DIV/0!</v>
      </c>
      <c r="N46" s="74" t="e">
        <f t="shared" si="3"/>
        <v>#DIV/0!</v>
      </c>
      <c r="Q46" s="74" t="e">
        <f t="shared" si="4"/>
        <v>#DIV/0!</v>
      </c>
      <c r="T46" s="74" t="e">
        <f t="shared" si="5"/>
        <v>#DIV/0!</v>
      </c>
      <c r="U46" s="84"/>
      <c r="V46" s="84"/>
      <c r="W46" s="74" t="e">
        <f t="shared" si="6"/>
        <v>#DIV/0!</v>
      </c>
      <c r="Z46" s="74" t="e">
        <f t="shared" si="7"/>
        <v>#DIV/0!</v>
      </c>
      <c r="AA46" s="171" t="e">
        <f t="shared" si="8"/>
        <v>#DIV/0!</v>
      </c>
      <c r="AC46" s="26"/>
    </row>
    <row r="47" spans="1:29" ht="18">
      <c r="A47" s="111"/>
      <c r="B47" s="112"/>
      <c r="U47" s="84"/>
      <c r="V47" s="84"/>
      <c r="AC47" s="26"/>
    </row>
    <row r="48" spans="1:22" ht="18" customHeight="1">
      <c r="A48" s="97"/>
      <c r="B48" s="98"/>
      <c r="U48" s="84"/>
      <c r="V48" s="84"/>
    </row>
    <row r="49" spans="1:2" ht="18" customHeight="1">
      <c r="A49" s="97"/>
      <c r="B49" s="98"/>
    </row>
    <row r="50" spans="1:2" ht="18" customHeight="1">
      <c r="A50" s="97"/>
      <c r="B50" s="98"/>
    </row>
    <row r="51" spans="1:2" ht="18" customHeight="1">
      <c r="A51" s="97"/>
      <c r="B51" s="98"/>
    </row>
    <row r="52" spans="1:2" ht="18" customHeight="1">
      <c r="A52" s="97"/>
      <c r="B52" s="98"/>
    </row>
    <row r="53" spans="1:2" ht="18" customHeight="1">
      <c r="A53" s="8"/>
      <c r="B53" s="99"/>
    </row>
    <row r="54" spans="1:2" ht="18" customHeight="1">
      <c r="A54" s="8"/>
      <c r="B54" s="9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laptop</dc:creator>
  <cp:keywords/>
  <dc:description/>
  <cp:lastModifiedBy>irene en marielle</cp:lastModifiedBy>
  <cp:lastPrinted>2012-05-04T21:12:27Z</cp:lastPrinted>
  <dcterms:created xsi:type="dcterms:W3CDTF">2009-04-20T19:33:00Z</dcterms:created>
  <dcterms:modified xsi:type="dcterms:W3CDTF">2012-06-09T11:46:38Z</dcterms:modified>
  <cp:category/>
  <cp:version/>
  <cp:contentType/>
  <cp:contentStatus/>
</cp:coreProperties>
</file>