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Excel\Mrah Freeware\06 - Diversen\Biljart\"/>
    </mc:Choice>
  </mc:AlternateContent>
  <bookViews>
    <workbookView showSheetTabs="0" xWindow="120" yWindow="90" windowWidth="24915" windowHeight="12330" activeTab="7"/>
  </bookViews>
  <sheets>
    <sheet name="LToernooi" sheetId="4" r:id="rId1"/>
    <sheet name="LSpelers" sheetId="5" r:id="rId2"/>
    <sheet name="3BToernooi" sheetId="1" r:id="rId3"/>
    <sheet name="3BSpelers" sheetId="2" r:id="rId4"/>
    <sheet name="BSToernooi" sheetId="6" r:id="rId5"/>
    <sheet name="BSSpelers" sheetId="7" r:id="rId6"/>
    <sheet name="Uitleg" sheetId="3" r:id="rId7"/>
    <sheet name="Menu" sheetId="8" r:id="rId8"/>
  </sheets>
  <definedNames>
    <definedName name="_xlnm.Print_Area" localSheetId="3">'3BSpelers'!$B$2:$G$19</definedName>
    <definedName name="_xlnm.Print_Area" localSheetId="5">BSSpelers!$B$2:$G$19</definedName>
    <definedName name="_xlnm.Print_Area" localSheetId="1">LSpelers!$B$2:$G$19</definedName>
  </definedNames>
  <calcPr calcId="152511"/>
</workbook>
</file>

<file path=xl/calcChain.xml><?xml version="1.0" encoding="utf-8"?>
<calcChain xmlns="http://schemas.openxmlformats.org/spreadsheetml/2006/main">
  <c r="G23" i="3" l="1"/>
  <c r="F23" i="3"/>
  <c r="K15" i="1" l="1"/>
  <c r="K23" i="1"/>
  <c r="K31" i="1"/>
  <c r="K39" i="1"/>
  <c r="J63" i="1"/>
  <c r="J55" i="1"/>
  <c r="J47" i="1"/>
  <c r="J39" i="1"/>
  <c r="J31" i="1"/>
  <c r="J23" i="1"/>
  <c r="J15" i="1"/>
  <c r="J7" i="1"/>
  <c r="R59" i="1"/>
  <c r="J63" i="6"/>
  <c r="K63" i="6" s="1"/>
  <c r="J55" i="6"/>
  <c r="K55" i="6" s="1"/>
  <c r="J47" i="6"/>
  <c r="K47" i="6" s="1"/>
  <c r="J39" i="6"/>
  <c r="K39" i="6" s="1"/>
  <c r="J31" i="6"/>
  <c r="K31" i="6" s="1"/>
  <c r="J23" i="6"/>
  <c r="J15" i="6"/>
  <c r="J7" i="6"/>
  <c r="R59" i="6"/>
  <c r="S59" i="6" s="1"/>
  <c r="R43" i="6"/>
  <c r="R27" i="6"/>
  <c r="R11" i="6"/>
  <c r="Z51" i="6"/>
  <c r="AA51" i="6" s="1"/>
  <c r="Z19" i="6"/>
  <c r="AA19" i="6" s="1"/>
  <c r="AH35" i="6"/>
  <c r="AH35" i="1"/>
  <c r="Z51" i="1"/>
  <c r="AA51" i="1" s="1"/>
  <c r="Z19" i="1"/>
  <c r="AA19" i="1" s="1"/>
  <c r="R43" i="1"/>
  <c r="R27" i="1"/>
  <c r="R11" i="1"/>
  <c r="AH35" i="4" l="1"/>
  <c r="Z19" i="4"/>
  <c r="R59" i="4"/>
  <c r="R43" i="4"/>
  <c r="R27" i="4"/>
  <c r="R11" i="4"/>
  <c r="E26" i="3"/>
  <c r="E23" i="3"/>
  <c r="Z51" i="4" l="1"/>
  <c r="AA51" i="4" s="1"/>
  <c r="AA19" i="4"/>
  <c r="T43" i="4"/>
  <c r="S27" i="4"/>
  <c r="T27" i="4" s="1"/>
  <c r="L31" i="4"/>
  <c r="K31" i="4"/>
  <c r="C23" i="7" l="1"/>
  <c r="C23" i="2"/>
  <c r="C23" i="5"/>
  <c r="AA34" i="4"/>
  <c r="AA34" i="1" s="1"/>
  <c r="J3" i="6" l="1"/>
  <c r="R7" i="6"/>
  <c r="Z15" i="6"/>
  <c r="J3" i="1"/>
  <c r="R7" i="1"/>
  <c r="Z15" i="1"/>
  <c r="E28" i="3" l="1"/>
  <c r="E9" i="3"/>
  <c r="E8" i="3"/>
  <c r="C20" i="7" l="1"/>
  <c r="F9" i="8" s="1"/>
  <c r="C20" i="2"/>
  <c r="F8" i="8" s="1"/>
  <c r="C20" i="5"/>
  <c r="F7" i="8" s="1"/>
  <c r="L3" i="7" l="1"/>
  <c r="J3" i="7"/>
  <c r="H3" i="7"/>
  <c r="F3" i="7"/>
  <c r="L3" i="2"/>
  <c r="J3" i="2"/>
  <c r="H3" i="2"/>
  <c r="F3" i="2"/>
  <c r="L3" i="5"/>
  <c r="J3" i="5"/>
  <c r="H3" i="5"/>
  <c r="F3" i="5"/>
  <c r="AA34" i="6"/>
  <c r="E65" i="6"/>
  <c r="C65" i="6"/>
  <c r="B65" i="6"/>
  <c r="M63" i="6"/>
  <c r="C61" i="6"/>
  <c r="B61" i="6"/>
  <c r="U59" i="6"/>
  <c r="E57" i="6"/>
  <c r="C57" i="6"/>
  <c r="B57" i="6"/>
  <c r="C53" i="6"/>
  <c r="B53" i="6"/>
  <c r="AC51" i="6"/>
  <c r="E49" i="6"/>
  <c r="C49" i="6"/>
  <c r="B49" i="6"/>
  <c r="M47" i="6"/>
  <c r="H6" i="7" s="1"/>
  <c r="C45" i="6"/>
  <c r="B45" i="6"/>
  <c r="S43" i="6"/>
  <c r="E41" i="6"/>
  <c r="C41" i="6"/>
  <c r="B41" i="6"/>
  <c r="AA38" i="6"/>
  <c r="T27" i="6" s="1"/>
  <c r="Z38" i="6"/>
  <c r="C37" i="6"/>
  <c r="D37" i="6" s="1"/>
  <c r="B37" i="6"/>
  <c r="AA36" i="6"/>
  <c r="Z36" i="6"/>
  <c r="Z34" i="6"/>
  <c r="E33" i="6"/>
  <c r="C33" i="6"/>
  <c r="D33" i="6" s="1"/>
  <c r="B33" i="6"/>
  <c r="Z32" i="6"/>
  <c r="M31" i="6"/>
  <c r="H5" i="7" s="1"/>
  <c r="L31" i="6"/>
  <c r="C29" i="6"/>
  <c r="D29" i="6" s="1"/>
  <c r="B29" i="6"/>
  <c r="U27" i="6"/>
  <c r="S27" i="6"/>
  <c r="E25" i="6"/>
  <c r="K23" i="6" s="1"/>
  <c r="C25" i="6"/>
  <c r="D25" i="6" s="1"/>
  <c r="B25" i="6"/>
  <c r="M21" i="6"/>
  <c r="M37" i="6" s="1"/>
  <c r="M53" i="6" s="1"/>
  <c r="C21" i="6"/>
  <c r="B21" i="6"/>
  <c r="E17" i="6"/>
  <c r="K15" i="6" s="1"/>
  <c r="C17" i="6"/>
  <c r="D17" i="6" s="1"/>
  <c r="B17" i="6"/>
  <c r="M15" i="6"/>
  <c r="S11" i="6" s="1"/>
  <c r="T11" i="6" s="1"/>
  <c r="H13" i="6"/>
  <c r="H21" i="6" s="1"/>
  <c r="H29" i="6" s="1"/>
  <c r="H37" i="6" s="1"/>
  <c r="H45" i="6" s="1"/>
  <c r="H53" i="6" s="1"/>
  <c r="H61" i="6" s="1"/>
  <c r="C13" i="6"/>
  <c r="D13" i="6" s="1"/>
  <c r="B13" i="6"/>
  <c r="AB19" i="6"/>
  <c r="E9" i="6"/>
  <c r="C9" i="6"/>
  <c r="B9" i="6"/>
  <c r="O5" i="6"/>
  <c r="W9" i="6" s="1"/>
  <c r="N5" i="6"/>
  <c r="N13" i="6" s="1"/>
  <c r="N21" i="6" s="1"/>
  <c r="N29" i="6" s="1"/>
  <c r="N37" i="6" s="1"/>
  <c r="N45" i="6" s="1"/>
  <c r="N53" i="6" s="1"/>
  <c r="N61" i="6" s="1"/>
  <c r="M5" i="6"/>
  <c r="U9" i="6" s="1"/>
  <c r="L5" i="6"/>
  <c r="T9" i="6" s="1"/>
  <c r="K5" i="6"/>
  <c r="K13" i="6" s="1"/>
  <c r="K21" i="6" s="1"/>
  <c r="K29" i="6" s="1"/>
  <c r="K37" i="6" s="1"/>
  <c r="K45" i="6" s="1"/>
  <c r="K53" i="6" s="1"/>
  <c r="K61" i="6" s="1"/>
  <c r="C5" i="6"/>
  <c r="D5" i="6" s="1"/>
  <c r="B5" i="6"/>
  <c r="C22" i="5"/>
  <c r="B3" i="5"/>
  <c r="C65" i="4"/>
  <c r="B65" i="4"/>
  <c r="M63" i="4"/>
  <c r="S59" i="4" s="1"/>
  <c r="J63" i="4"/>
  <c r="K63" i="4" s="1"/>
  <c r="C61" i="4"/>
  <c r="B61" i="4"/>
  <c r="U59" i="4"/>
  <c r="C57" i="4"/>
  <c r="B57" i="4"/>
  <c r="J55" i="4"/>
  <c r="K55" i="4" s="1"/>
  <c r="C53" i="4"/>
  <c r="B53" i="4"/>
  <c r="AC51" i="4"/>
  <c r="L4" i="5" s="1"/>
  <c r="C49" i="4"/>
  <c r="B49" i="4"/>
  <c r="M47" i="4"/>
  <c r="H6" i="5" s="1"/>
  <c r="J47" i="4"/>
  <c r="K47" i="4" s="1"/>
  <c r="C45" i="4"/>
  <c r="B45" i="4"/>
  <c r="S43" i="4"/>
  <c r="J39" i="4"/>
  <c r="K39" i="4" s="1"/>
  <c r="C41" i="4"/>
  <c r="B41" i="4"/>
  <c r="AA38" i="4"/>
  <c r="D61" i="4" s="1"/>
  <c r="Z38" i="4"/>
  <c r="C37" i="4"/>
  <c r="B37" i="4"/>
  <c r="AA36" i="4"/>
  <c r="Z36" i="4"/>
  <c r="Z34" i="4"/>
  <c r="C33" i="4"/>
  <c r="B33" i="4"/>
  <c r="Z32" i="4"/>
  <c r="M31" i="4"/>
  <c r="H5" i="5" s="1"/>
  <c r="J31" i="4"/>
  <c r="C29" i="4"/>
  <c r="B29" i="4"/>
  <c r="U27" i="4"/>
  <c r="J23" i="4"/>
  <c r="K23" i="4" s="1"/>
  <c r="C25" i="4"/>
  <c r="B25" i="4"/>
  <c r="C21" i="4"/>
  <c r="B21" i="4"/>
  <c r="C17" i="4"/>
  <c r="B17" i="4"/>
  <c r="M15" i="4"/>
  <c r="S11" i="4" s="1"/>
  <c r="H13" i="4"/>
  <c r="H21" i="4" s="1"/>
  <c r="H29" i="4" s="1"/>
  <c r="H37" i="4" s="1"/>
  <c r="H45" i="4" s="1"/>
  <c r="H53" i="4" s="1"/>
  <c r="H61" i="4" s="1"/>
  <c r="J15" i="4"/>
  <c r="K15" i="4" s="1"/>
  <c r="C13" i="4"/>
  <c r="D13" i="4" s="1"/>
  <c r="B13" i="4"/>
  <c r="AB19" i="4"/>
  <c r="C9" i="4"/>
  <c r="B9" i="4"/>
  <c r="O5" i="4"/>
  <c r="N5" i="4"/>
  <c r="N13" i="4" s="1"/>
  <c r="N21" i="4" s="1"/>
  <c r="N29" i="4" s="1"/>
  <c r="N37" i="4" s="1"/>
  <c r="N45" i="4" s="1"/>
  <c r="N53" i="4" s="1"/>
  <c r="N61" i="4" s="1"/>
  <c r="M5" i="4"/>
  <c r="U9" i="4" s="1"/>
  <c r="L5" i="4"/>
  <c r="T9" i="4" s="1"/>
  <c r="K5" i="4"/>
  <c r="K13" i="4" s="1"/>
  <c r="K21" i="4" s="1"/>
  <c r="K29" i="4" s="1"/>
  <c r="K37" i="4" s="1"/>
  <c r="K45" i="4" s="1"/>
  <c r="K53" i="4" s="1"/>
  <c r="K61" i="4" s="1"/>
  <c r="C5" i="4"/>
  <c r="B5" i="4"/>
  <c r="S9" i="4" l="1"/>
  <c r="M21" i="4"/>
  <c r="M37" i="4" s="1"/>
  <c r="M53" i="4" s="1"/>
  <c r="D53" i="4"/>
  <c r="L13" i="6"/>
  <c r="L21" i="6" s="1"/>
  <c r="L29" i="6" s="1"/>
  <c r="L37" i="6" s="1"/>
  <c r="L45" i="6" s="1"/>
  <c r="L53" i="6" s="1"/>
  <c r="L61" i="6" s="1"/>
  <c r="D53" i="6"/>
  <c r="L63" i="6"/>
  <c r="D5" i="4"/>
  <c r="D9" i="4"/>
  <c r="V9" i="4"/>
  <c r="L15" i="4"/>
  <c r="D21" i="4"/>
  <c r="L23" i="4"/>
  <c r="D29" i="4"/>
  <c r="D9" i="6"/>
  <c r="V9" i="6"/>
  <c r="V25" i="6" s="1"/>
  <c r="L15" i="6"/>
  <c r="D21" i="6"/>
  <c r="L23" i="6"/>
  <c r="L47" i="6"/>
  <c r="D57" i="6"/>
  <c r="D61" i="6"/>
  <c r="T59" i="6"/>
  <c r="D65" i="6"/>
  <c r="E10" i="3"/>
  <c r="B3" i="7"/>
  <c r="F4" i="8"/>
  <c r="B3" i="2"/>
  <c r="AA32" i="4"/>
  <c r="D45" i="6"/>
  <c r="L39" i="6"/>
  <c r="F8" i="7"/>
  <c r="D57" i="4"/>
  <c r="J7" i="4"/>
  <c r="K7" i="4" s="1"/>
  <c r="L7" i="4" s="1"/>
  <c r="D17" i="4"/>
  <c r="D25" i="4"/>
  <c r="D37" i="4"/>
  <c r="L63" i="4"/>
  <c r="T11" i="4"/>
  <c r="D41" i="4"/>
  <c r="T59" i="4"/>
  <c r="F11" i="5"/>
  <c r="F10" i="5"/>
  <c r="H7" i="5"/>
  <c r="F9" i="5"/>
  <c r="F8" i="5"/>
  <c r="F7" i="5"/>
  <c r="F6" i="5"/>
  <c r="F5" i="5"/>
  <c r="J4" i="5"/>
  <c r="H4" i="5"/>
  <c r="F11" i="7"/>
  <c r="F10" i="7"/>
  <c r="F9" i="7"/>
  <c r="F7" i="7"/>
  <c r="F6" i="7"/>
  <c r="F5" i="7"/>
  <c r="H7" i="7"/>
  <c r="H4" i="7"/>
  <c r="K7" i="6"/>
  <c r="L7" i="6" s="1"/>
  <c r="J4" i="7"/>
  <c r="C22" i="2"/>
  <c r="C22" i="7" s="1"/>
  <c r="D45" i="4"/>
  <c r="D49" i="4"/>
  <c r="L55" i="4"/>
  <c r="D33" i="4"/>
  <c r="L39" i="4"/>
  <c r="L47" i="4"/>
  <c r="D65" i="4"/>
  <c r="D41" i="6"/>
  <c r="T43" i="6"/>
  <c r="D49" i="6"/>
  <c r="L55" i="6"/>
  <c r="T25" i="6"/>
  <c r="T41" i="6" s="1"/>
  <c r="T57" i="6" s="1"/>
  <c r="AB17" i="6"/>
  <c r="AB49" i="6" s="1"/>
  <c r="U41" i="6"/>
  <c r="AC17" i="6"/>
  <c r="L4" i="7"/>
  <c r="W25" i="6"/>
  <c r="W41" i="6"/>
  <c r="W57" i="6" s="1"/>
  <c r="AE17" i="6"/>
  <c r="AE49" i="6" s="1"/>
  <c r="V41" i="6"/>
  <c r="V57" i="6" s="1"/>
  <c r="S9" i="6"/>
  <c r="O13" i="6"/>
  <c r="O21" i="6" s="1"/>
  <c r="O29" i="6" s="1"/>
  <c r="O37" i="6" s="1"/>
  <c r="O45" i="6" s="1"/>
  <c r="O53" i="6" s="1"/>
  <c r="O61" i="6" s="1"/>
  <c r="AD17" i="6"/>
  <c r="AD49" i="6" s="1"/>
  <c r="T25" i="4"/>
  <c r="T41" i="4" s="1"/>
  <c r="T57" i="4" s="1"/>
  <c r="AB17" i="4"/>
  <c r="AB49" i="4" s="1"/>
  <c r="U41" i="4"/>
  <c r="AC17" i="4"/>
  <c r="S25" i="4"/>
  <c r="S41" i="4" s="1"/>
  <c r="S57" i="4" s="1"/>
  <c r="AA17" i="4"/>
  <c r="AA49" i="4" s="1"/>
  <c r="L13" i="4"/>
  <c r="L21" i="4" s="1"/>
  <c r="L29" i="4" s="1"/>
  <c r="L37" i="4" s="1"/>
  <c r="L45" i="4" s="1"/>
  <c r="L53" i="4" s="1"/>
  <c r="L61" i="4" s="1"/>
  <c r="AD17" i="4"/>
  <c r="AD49" i="4" s="1"/>
  <c r="O13" i="4"/>
  <c r="O21" i="4" s="1"/>
  <c r="O29" i="4" s="1"/>
  <c r="O37" i="4" s="1"/>
  <c r="O45" i="4" s="1"/>
  <c r="O53" i="4" s="1"/>
  <c r="O61" i="4" s="1"/>
  <c r="W9" i="4"/>
  <c r="U59" i="1"/>
  <c r="S43" i="1"/>
  <c r="S27" i="1"/>
  <c r="E9" i="1"/>
  <c r="E17" i="1"/>
  <c r="E25" i="1"/>
  <c r="E33" i="1"/>
  <c r="E41" i="1"/>
  <c r="E49" i="1"/>
  <c r="E57" i="1"/>
  <c r="E65" i="1"/>
  <c r="V9" i="1"/>
  <c r="V25" i="1" s="1"/>
  <c r="T9" i="1"/>
  <c r="AB17" i="1" s="1"/>
  <c r="AB49" i="1" s="1"/>
  <c r="L13" i="1"/>
  <c r="L21" i="1" s="1"/>
  <c r="L29" i="1" s="1"/>
  <c r="L37" i="1" s="1"/>
  <c r="L45" i="1" s="1"/>
  <c r="L53" i="1" s="1"/>
  <c r="L61" i="1" s="1"/>
  <c r="K5" i="1"/>
  <c r="S9" i="1" s="1"/>
  <c r="AA17" i="1" s="1"/>
  <c r="AA49" i="1" s="1"/>
  <c r="L5" i="1"/>
  <c r="M5" i="1"/>
  <c r="U9" i="1" s="1"/>
  <c r="AC17" i="1" s="1"/>
  <c r="N5" i="1"/>
  <c r="N13" i="1" s="1"/>
  <c r="N21" i="1" s="1"/>
  <c r="N29" i="1" s="1"/>
  <c r="N37" i="1" s="1"/>
  <c r="N45" i="1" s="1"/>
  <c r="N53" i="1" s="1"/>
  <c r="N61" i="1" s="1"/>
  <c r="O5" i="1"/>
  <c r="W9" i="1" s="1"/>
  <c r="AE17" i="1" s="1"/>
  <c r="AE49" i="1" s="1"/>
  <c r="O13" i="1" l="1"/>
  <c r="O21" i="1" s="1"/>
  <c r="O29" i="1" s="1"/>
  <c r="O37" i="1" s="1"/>
  <c r="O45" i="1" s="1"/>
  <c r="O53" i="1" s="1"/>
  <c r="O61" i="1" s="1"/>
  <c r="M21" i="1"/>
  <c r="M37" i="1" s="1"/>
  <c r="M53" i="1" s="1"/>
  <c r="K13" i="1"/>
  <c r="K21" i="1" s="1"/>
  <c r="K29" i="1" s="1"/>
  <c r="K37" i="1" s="1"/>
  <c r="K45" i="1" s="1"/>
  <c r="K53" i="1" s="1"/>
  <c r="K61" i="1" s="1"/>
  <c r="V25" i="4"/>
  <c r="V41" i="4"/>
  <c r="V57" i="4" s="1"/>
  <c r="AA32" i="6"/>
  <c r="F4" i="5"/>
  <c r="J4" i="2"/>
  <c r="AB51" i="4"/>
  <c r="J5" i="5"/>
  <c r="AB51" i="6"/>
  <c r="J5" i="7"/>
  <c r="F4" i="7"/>
  <c r="W25" i="1"/>
  <c r="U41" i="1"/>
  <c r="AA17" i="6"/>
  <c r="AA49" i="6" s="1"/>
  <c r="S25" i="6"/>
  <c r="S41" i="6" s="1"/>
  <c r="S57" i="6" s="1"/>
  <c r="W41" i="4"/>
  <c r="W57" i="4" s="1"/>
  <c r="AE17" i="4"/>
  <c r="AE49" i="4" s="1"/>
  <c r="W25" i="4"/>
  <c r="AD17" i="1"/>
  <c r="AD49" i="1" s="1"/>
  <c r="T25" i="1"/>
  <c r="T41" i="1" s="1"/>
  <c r="T57" i="1" s="1"/>
  <c r="W41" i="1"/>
  <c r="W57" i="1" s="1"/>
  <c r="V41" i="1"/>
  <c r="V57" i="1" s="1"/>
  <c r="S25" i="1"/>
  <c r="S41" i="1" s="1"/>
  <c r="S57" i="1" s="1"/>
  <c r="H26" i="3"/>
  <c r="F11" i="2"/>
  <c r="F10" i="2"/>
  <c r="F9" i="2"/>
  <c r="F8" i="2"/>
  <c r="F7" i="2"/>
  <c r="F6" i="2"/>
  <c r="AA32" i="1"/>
  <c r="AC51" i="1" l="1"/>
  <c r="L4" i="2" s="1"/>
  <c r="U27" i="1"/>
  <c r="M63" i="1"/>
  <c r="H7" i="2" s="1"/>
  <c r="M47" i="1"/>
  <c r="H6" i="2" s="1"/>
  <c r="M31" i="1"/>
  <c r="H5" i="2" s="1"/>
  <c r="M15" i="1"/>
  <c r="H4" i="2" s="1"/>
  <c r="AA38" i="1"/>
  <c r="AA36" i="1"/>
  <c r="Z38" i="1"/>
  <c r="Z36" i="1"/>
  <c r="Z34" i="1"/>
  <c r="Z32" i="1"/>
  <c r="L31" i="1" l="1"/>
  <c r="T43" i="1"/>
  <c r="T27" i="1"/>
  <c r="H13" i="1"/>
  <c r="H21" i="1" s="1"/>
  <c r="H29" i="1" s="1"/>
  <c r="H37" i="1" s="1"/>
  <c r="H45" i="1" s="1"/>
  <c r="H53" i="1" s="1"/>
  <c r="H61" i="1" s="1"/>
  <c r="C65" i="1"/>
  <c r="C61" i="1"/>
  <c r="C57" i="1"/>
  <c r="C53" i="1"/>
  <c r="C49" i="1"/>
  <c r="D49" i="1" s="1"/>
  <c r="C45" i="1"/>
  <c r="D45" i="1" s="1"/>
  <c r="C41" i="1"/>
  <c r="D41" i="1" s="1"/>
  <c r="C37" i="1"/>
  <c r="D37" i="1" s="1"/>
  <c r="C13" i="1"/>
  <c r="C5" i="1"/>
  <c r="C17" i="1"/>
  <c r="D17" i="1" s="1"/>
  <c r="B65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9" i="1"/>
  <c r="B5" i="1"/>
  <c r="J5" i="2" l="1"/>
  <c r="D13" i="1"/>
  <c r="D5" i="1"/>
  <c r="D53" i="1"/>
  <c r="D57" i="1"/>
  <c r="D61" i="1"/>
  <c r="D65" i="1"/>
  <c r="K63" i="1"/>
  <c r="C21" i="1"/>
  <c r="D21" i="1" s="1"/>
  <c r="C9" i="1"/>
  <c r="F4" i="2" s="1"/>
  <c r="L15" i="1" l="1"/>
  <c r="F5" i="2"/>
  <c r="D9" i="1"/>
  <c r="L63" i="1"/>
  <c r="K55" i="1"/>
  <c r="L55" i="1" s="1"/>
  <c r="L39" i="1"/>
  <c r="K47" i="1"/>
  <c r="C25" i="1"/>
  <c r="D25" i="1" s="1"/>
  <c r="C29" i="1"/>
  <c r="D29" i="1" s="1"/>
  <c r="K7" i="1" l="1"/>
  <c r="L7" i="1" s="1"/>
  <c r="S59" i="1"/>
  <c r="T59" i="1" s="1"/>
  <c r="L47" i="1"/>
  <c r="C33" i="1"/>
  <c r="D33" i="1" l="1"/>
  <c r="L23" i="1"/>
  <c r="AB51" i="1" l="1"/>
  <c r="S11" i="1"/>
  <c r="T11" i="1" s="1"/>
  <c r="AB19" i="1" l="1"/>
</calcChain>
</file>

<file path=xl/comments1.xml><?xml version="1.0" encoding="utf-8"?>
<comments xmlns="http://schemas.openxmlformats.org/spreadsheetml/2006/main">
  <authors>
    <author>mrah</author>
  </authors>
  <commentList>
    <comment ref="F14" authorId="0" shapeId="0">
      <text>
        <r>
          <rPr>
            <b/>
            <sz val="8"/>
            <color indexed="9"/>
            <rFont val="Calibri"/>
            <family val="2"/>
            <scheme val="minor"/>
          </rPr>
          <t xml:space="preserve"> Clubnaam:</t>
        </r>
        <r>
          <rPr>
            <sz val="8"/>
            <color indexed="9"/>
            <rFont val="Calibri"/>
            <family val="2"/>
            <scheme val="minor"/>
          </rPr>
          <t xml:space="preserve">
 De hier ingevulde clubnaam woordt
 overal in het programma gebruikt.</t>
        </r>
      </text>
    </comment>
  </commentList>
</comments>
</file>

<file path=xl/sharedStrings.xml><?xml version="1.0" encoding="utf-8"?>
<sst xmlns="http://schemas.openxmlformats.org/spreadsheetml/2006/main" count="116" uniqueCount="72">
  <si>
    <t>Halve finale</t>
  </si>
  <si>
    <t>Kwart finale</t>
  </si>
  <si>
    <t>Voorrondes</t>
  </si>
  <si>
    <t>B</t>
  </si>
  <si>
    <t>GC</t>
  </si>
  <si>
    <t>Rooster Caramboles</t>
  </si>
  <si>
    <t>RM</t>
  </si>
  <si>
    <t>Spelers</t>
  </si>
  <si>
    <t>RG</t>
  </si>
  <si>
    <t>3 Banden</t>
  </si>
  <si>
    <t>Finalist</t>
  </si>
  <si>
    <t>HS</t>
  </si>
  <si>
    <t xml:space="preserve">Jaar </t>
  </si>
  <si>
    <t xml:space="preserve">Club </t>
  </si>
  <si>
    <t xml:space="preserve">Spelsoort </t>
  </si>
  <si>
    <t xml:space="preserve">Beurten </t>
  </si>
  <si>
    <t>Bandstoten</t>
  </si>
  <si>
    <t xml:space="preserve"> &lt; Wordt bepaald bij Libre spelers</t>
  </si>
  <si>
    <t xml:space="preserve"> Wordt ook gebruikt voor de andere spelsoorten</t>
  </si>
  <si>
    <t>``</t>
  </si>
  <si>
    <t>Toernooi uitslagen muteren</t>
  </si>
  <si>
    <t>Speler gegevens muteren</t>
  </si>
  <si>
    <t>Libre</t>
  </si>
  <si>
    <t>Aanwezige spelers</t>
  </si>
  <si>
    <t>:</t>
  </si>
  <si>
    <t>Geheel gratis, maar een bedankje mag altijd natuurlijk</t>
  </si>
  <si>
    <t>Menu</t>
  </si>
  <si>
    <t>In het menu van dit programma bepaal je of je Spelers (+ moyennes) wil invoeren / muteren of dat je toernooi uitslagen wilt gaan invoeren.</t>
  </si>
  <si>
    <t>Spelers scherm</t>
  </si>
  <si>
    <t>Hier voer je de namen van de spelers en hun te maken caramboles voor de gekozen spelsoort in.</t>
  </si>
  <si>
    <t>Toernooi scherm</t>
  </si>
  <si>
    <t>Daana ga je de uitslagen in de vorm [] Beurten [B], gemaakte caramboles [GC] en de hoogste serie [HS] als volgt invoeren:</t>
  </si>
  <si>
    <t>Mrah Zelf</t>
  </si>
  <si>
    <t>RM = Rooster moyenne</t>
  </si>
  <si>
    <t>RG = Rooster gemiddelde</t>
  </si>
  <si>
    <t>GC = Gemaakte caramboles</t>
  </si>
  <si>
    <t>HS = Hoogste serie</t>
  </si>
  <si>
    <t>B = Aantal beurten</t>
  </si>
  <si>
    <t xml:space="preserve"> Lege cel</t>
  </si>
  <si>
    <t xml:space="preserve"> Moyenne is lager</t>
  </si>
  <si>
    <t>Bronnen</t>
  </si>
  <si>
    <t>Ik heb over VBA en Excel te veel boeken gelezen om op te noemen maar ook voorbeelden op www.worksheet.nl hebben mij geholpen.</t>
  </si>
  <si>
    <r>
      <t>In het toernooi scherm van elke spelsoort worden de namen van de ingevoerde spelers en hun moyennes [</t>
    </r>
    <r>
      <rPr>
        <b/>
        <sz val="11"/>
        <color rgb="FF924D08"/>
        <rFont val="Calibri"/>
        <family val="2"/>
        <scheme val="minor"/>
      </rPr>
      <t>RM</t>
    </r>
    <r>
      <rPr>
        <sz val="11"/>
        <color rgb="FF924D08"/>
        <rFont val="Calibri"/>
        <family val="2"/>
        <scheme val="minor"/>
      </rPr>
      <t xml:space="preserve"> en </t>
    </r>
    <r>
      <rPr>
        <b/>
        <sz val="11"/>
        <color rgb="FF924D08"/>
        <rFont val="Calibri"/>
        <family val="2"/>
        <scheme val="minor"/>
      </rPr>
      <t>RG</t>
    </r>
    <r>
      <rPr>
        <sz val="11"/>
        <color rgb="FF924D08"/>
        <rFont val="Calibri"/>
        <family val="2"/>
        <scheme val="minor"/>
      </rPr>
      <t>] automatisch ingevuld.</t>
    </r>
  </si>
  <si>
    <t xml:space="preserve">   Met dank</t>
  </si>
  <si>
    <t>Bedankt</t>
  </si>
  <si>
    <t>Een bedankje gaat zo als gewoonlijk naar Le-O-Nie en Flodur voor hun tekstuele aanvullingen en kanttekeningen.</t>
  </si>
  <si>
    <t>Waarom maar 16 deelnemers per spelsoort hoor ik iemand denken wel dat komt omdat je dan gelijk door moet naar 32 en dat is extreem veel voor een biljartclubje.</t>
  </si>
  <si>
    <t>Probeer maar eens een clubtoernooi op je culbje te houden met het schema van 16 spelers per spelsoort en dat weet je waarom dat mij genoeg leek.</t>
  </si>
  <si>
    <t>Hoofdmenu</t>
  </si>
  <si>
    <t xml:space="preserve">   VBA en Excel</t>
  </si>
  <si>
    <t xml:space="preserve">   Schermen</t>
  </si>
  <si>
    <t xml:space="preserve">  Informatie</t>
  </si>
  <si>
    <t xml:space="preserve">  Naam programma</t>
  </si>
  <si>
    <t xml:space="preserve">  Programmeur</t>
  </si>
  <si>
    <t xml:space="preserve">  Kosten</t>
  </si>
  <si>
    <t xml:space="preserve">  Laatste versie</t>
  </si>
  <si>
    <t>Deze is altijd te vinden op mijn website:</t>
  </si>
  <si>
    <t xml:space="preserve">  Huidige versie</t>
  </si>
  <si>
    <t>Informatie                    Verwijder aanwezige data</t>
  </si>
  <si>
    <t>E-mail Mrah                            Verlaat programma</t>
  </si>
  <si>
    <t>Finale</t>
  </si>
  <si>
    <t>Flodurianen</t>
  </si>
  <si>
    <t>Gemaakt door Mrah Development bv</t>
  </si>
  <si>
    <t>Revisie 1.0b</t>
  </si>
  <si>
    <t>Biljart Clubtoernooi</t>
  </si>
  <si>
    <t>http://www.mrahdevelopment.nl</t>
  </si>
  <si>
    <t>Flodur</t>
  </si>
  <si>
    <t>Biljartclub</t>
  </si>
  <si>
    <t>Ome Henk</t>
  </si>
  <si>
    <t>Revisie 1.0c</t>
  </si>
  <si>
    <t>Bedankje</t>
  </si>
  <si>
    <t>Dagnummer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</si>
</sst>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924D08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24D08"/>
      <name val="Calibri"/>
      <family val="2"/>
      <scheme val="minor"/>
    </font>
    <font>
      <sz val="11"/>
      <color rgb="FF924D08"/>
      <name val="Calibri"/>
      <family val="2"/>
      <scheme val="minor"/>
    </font>
    <font>
      <b/>
      <sz val="11"/>
      <color rgb="FF924D0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sz val="7"/>
      <color theme="0" tint="-0.3499862666707357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gradientFill degree="270">
        <stop position="0">
          <color theme="8" tint="0.59999389629810485"/>
        </stop>
        <stop position="1">
          <color rgb="FFFEF8DE"/>
        </stop>
      </gradient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Dashed">
        <color theme="0" tint="-0.2499465926084170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theme="0" tint="-0.149937437055574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double">
        <color theme="0" tint="-0.24994659260841701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 textRotation="60"/>
    </xf>
    <xf numFmtId="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4" fillId="0" borderId="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0" fillId="0" borderId="10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" fontId="9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1" xfId="0" applyFont="1" applyBorder="1" applyAlignment="1">
      <alignment horizontal="center" textRotation="6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vertical="center"/>
      <protection hidden="1"/>
    </xf>
    <xf numFmtId="0" fontId="4" fillId="0" borderId="2" xfId="0" applyFont="1" applyBorder="1" applyAlignment="1">
      <alignment horizontal="center" textRotation="60"/>
    </xf>
    <xf numFmtId="0" fontId="13" fillId="4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vertical="center"/>
      <protection hidden="1"/>
    </xf>
    <xf numFmtId="0" fontId="11" fillId="2" borderId="8" xfId="0" applyFont="1" applyFill="1" applyBorder="1" applyAlignment="1" applyProtection="1">
      <alignment vertical="center"/>
      <protection hidden="1"/>
    </xf>
    <xf numFmtId="0" fontId="0" fillId="2" borderId="9" xfId="0" applyFill="1" applyBorder="1"/>
    <xf numFmtId="0" fontId="0" fillId="2" borderId="0" xfId="0" applyFill="1" applyBorder="1"/>
    <xf numFmtId="0" fontId="5" fillId="0" borderId="4" xfId="0" applyFon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protection hidden="1"/>
    </xf>
    <xf numFmtId="0" fontId="11" fillId="5" borderId="20" xfId="0" applyFont="1" applyFill="1" applyBorder="1" applyAlignment="1" applyProtection="1">
      <alignment horizontal="right" vertical="center"/>
      <protection hidden="1"/>
    </xf>
    <xf numFmtId="0" fontId="11" fillId="5" borderId="21" xfId="0" applyFont="1" applyFill="1" applyBorder="1" applyAlignment="1" applyProtection="1">
      <alignment horizontal="right" vertical="center"/>
      <protection hidden="1"/>
    </xf>
    <xf numFmtId="0" fontId="14" fillId="6" borderId="21" xfId="0" applyFont="1" applyFill="1" applyBorder="1" applyAlignment="1" applyProtection="1">
      <alignment horizontal="right" vertical="center"/>
      <protection hidden="1"/>
    </xf>
    <xf numFmtId="0" fontId="11" fillId="5" borderId="27" xfId="0" applyFont="1" applyFill="1" applyBorder="1" applyAlignment="1" applyProtection="1">
      <alignment horizontal="right" vertical="center"/>
      <protection hidden="1"/>
    </xf>
    <xf numFmtId="0" fontId="14" fillId="6" borderId="32" xfId="0" applyFont="1" applyFill="1" applyBorder="1" applyAlignment="1" applyProtection="1">
      <alignment vertical="center"/>
    </xf>
    <xf numFmtId="0" fontId="11" fillId="5" borderId="3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0" fillId="2" borderId="0" xfId="0" applyFill="1" applyBorder="1" applyProtection="1">
      <protection hidden="1"/>
    </xf>
    <xf numFmtId="0" fontId="14" fillId="2" borderId="2" xfId="0" applyFont="1" applyFill="1" applyBorder="1" applyAlignment="1" applyProtection="1">
      <alignment vertical="center"/>
    </xf>
    <xf numFmtId="0" fontId="1" fillId="2" borderId="18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1" fontId="11" fillId="5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9" fontId="4" fillId="0" borderId="9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2" fontId="4" fillId="0" borderId="9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9" fontId="4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4" fillId="10" borderId="21" xfId="0" applyFont="1" applyFill="1" applyBorder="1" applyAlignment="1" applyProtection="1">
      <alignment horizontal="right" vertical="center"/>
      <protection hidden="1"/>
    </xf>
    <xf numFmtId="0" fontId="14" fillId="10" borderId="32" xfId="0" applyFont="1" applyFill="1" applyBorder="1" applyAlignment="1" applyProtection="1">
      <alignment vertical="center"/>
    </xf>
    <xf numFmtId="0" fontId="14" fillId="11" borderId="21" xfId="0" applyFont="1" applyFill="1" applyBorder="1" applyAlignment="1" applyProtection="1">
      <alignment horizontal="right" vertical="center"/>
      <protection hidden="1"/>
    </xf>
    <xf numFmtId="0" fontId="14" fillId="11" borderId="32" xfId="0" applyFont="1" applyFill="1" applyBorder="1" applyAlignment="1" applyProtection="1">
      <alignment vertical="center"/>
    </xf>
    <xf numFmtId="0" fontId="16" fillId="2" borderId="2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top"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6" borderId="0" xfId="0" applyFont="1" applyFill="1" applyAlignment="1" applyProtection="1">
      <alignment horizontal="center" vertical="center"/>
      <protection hidden="1"/>
    </xf>
    <xf numFmtId="0" fontId="17" fillId="9" borderId="0" xfId="0" applyFont="1" applyFill="1" applyAlignment="1" applyProtection="1">
      <alignment horizontal="center" vertical="center"/>
      <protection hidden="1"/>
    </xf>
    <xf numFmtId="0" fontId="17" fillId="10" borderId="0" xfId="0" applyFont="1" applyFill="1" applyAlignment="1" applyProtection="1">
      <alignment horizontal="center" vertical="center"/>
      <protection hidden="1"/>
    </xf>
    <xf numFmtId="0" fontId="0" fillId="0" borderId="4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5" xfId="0" applyBorder="1" applyAlignment="1">
      <alignment horizontal="center" vertical="center"/>
    </xf>
    <xf numFmtId="0" fontId="19" fillId="0" borderId="36" xfId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9" fillId="0" borderId="0" xfId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1" fillId="0" borderId="35" xfId="0" applyFont="1" applyBorder="1" applyAlignment="1">
      <alignment horizontal="center" vertical="center"/>
    </xf>
    <xf numFmtId="1" fontId="20" fillId="0" borderId="36" xfId="1" applyNumberFormat="1" applyFont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5" xfId="0" applyBorder="1"/>
    <xf numFmtId="0" fontId="0" fillId="0" borderId="48" xfId="0" applyBorder="1"/>
    <xf numFmtId="0" fontId="23" fillId="2" borderId="2" xfId="0" applyFont="1" applyFill="1" applyBorder="1" applyAlignment="1">
      <alignment horizontal="left" vertical="center" indent="1"/>
    </xf>
    <xf numFmtId="0" fontId="21" fillId="2" borderId="46" xfId="0" applyFont="1" applyFill="1" applyBorder="1" applyAlignment="1">
      <alignment horizontal="left" vertical="center" indent="1"/>
    </xf>
    <xf numFmtId="0" fontId="21" fillId="2" borderId="0" xfId="0" applyFont="1" applyFill="1" applyBorder="1" applyAlignment="1">
      <alignment horizontal="left" vertical="center" indent="1"/>
    </xf>
    <xf numFmtId="0" fontId="21" fillId="2" borderId="0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vertical="top"/>
    </xf>
    <xf numFmtId="0" fontId="24" fillId="2" borderId="0" xfId="0" applyFont="1" applyFill="1" applyBorder="1" applyAlignment="1">
      <alignment horizontal="center" vertical="top"/>
    </xf>
    <xf numFmtId="0" fontId="24" fillId="2" borderId="0" xfId="0" applyFont="1" applyFill="1" applyBorder="1" applyAlignment="1">
      <alignment vertical="top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 indent="1"/>
    </xf>
    <xf numFmtId="0" fontId="23" fillId="2" borderId="0" xfId="0" applyFont="1" applyFill="1" applyBorder="1" applyAlignment="1">
      <alignment vertical="top"/>
    </xf>
    <xf numFmtId="0" fontId="25" fillId="2" borderId="47" xfId="0" applyFont="1" applyFill="1" applyBorder="1" applyAlignment="1">
      <alignment vertical="top"/>
    </xf>
    <xf numFmtId="0" fontId="25" fillId="2" borderId="48" xfId="0" applyFont="1" applyFill="1" applyBorder="1" applyAlignment="1">
      <alignment vertical="top"/>
    </xf>
    <xf numFmtId="0" fontId="26" fillId="2" borderId="0" xfId="0" applyFont="1" applyFill="1" applyBorder="1" applyAlignment="1">
      <alignment horizontal="left" vertical="center" indent="1"/>
    </xf>
    <xf numFmtId="0" fontId="23" fillId="2" borderId="46" xfId="0" applyFont="1" applyFill="1" applyBorder="1" applyAlignment="1">
      <alignment horizontal="left" vertical="top" indent="1"/>
    </xf>
    <xf numFmtId="0" fontId="23" fillId="2" borderId="47" xfId="0" applyFont="1" applyFill="1" applyBorder="1" applyAlignment="1">
      <alignment vertical="top"/>
    </xf>
    <xf numFmtId="0" fontId="23" fillId="2" borderId="48" xfId="0" applyFont="1" applyFill="1" applyBorder="1" applyAlignment="1">
      <alignment vertical="top"/>
    </xf>
    <xf numFmtId="0" fontId="23" fillId="2" borderId="0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2" fontId="3" fillId="14" borderId="4" xfId="0" applyNumberFormat="1" applyFont="1" applyFill="1" applyBorder="1" applyAlignment="1">
      <alignment vertical="center"/>
    </xf>
    <xf numFmtId="0" fontId="3" fillId="14" borderId="4" xfId="0" applyFont="1" applyFill="1" applyBorder="1" applyAlignment="1">
      <alignment horizontal="center" vertical="center"/>
    </xf>
    <xf numFmtId="2" fontId="3" fillId="14" borderId="4" xfId="0" applyNumberFormat="1" applyFont="1" applyFill="1" applyBorder="1" applyAlignment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22" fillId="12" borderId="4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/>
    <xf numFmtId="0" fontId="0" fillId="0" borderId="51" xfId="0" applyBorder="1" applyAlignment="1"/>
    <xf numFmtId="0" fontId="22" fillId="12" borderId="4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>
      <alignment horizontal="left" vertical="top" indent="1"/>
    </xf>
    <xf numFmtId="0" fontId="24" fillId="2" borderId="46" xfId="0" applyFont="1" applyFill="1" applyBorder="1" applyAlignment="1">
      <alignment horizontal="left" vertical="top" indent="1"/>
    </xf>
    <xf numFmtId="0" fontId="28" fillId="2" borderId="0" xfId="0" applyFont="1" applyFill="1" applyBorder="1" applyAlignment="1">
      <alignment horizontal="center" vertical="top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 wrapText="1"/>
    </xf>
    <xf numFmtId="0" fontId="26" fillId="2" borderId="45" xfId="0" applyFont="1" applyFill="1" applyBorder="1" applyAlignment="1">
      <alignment horizontal="left" vertical="center" indent="1"/>
    </xf>
    <xf numFmtId="0" fontId="29" fillId="0" borderId="0" xfId="0" applyFont="1" applyBorder="1"/>
    <xf numFmtId="0" fontId="29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vertical="top"/>
    </xf>
    <xf numFmtId="0" fontId="0" fillId="0" borderId="9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2" xfId="0" applyBorder="1"/>
    <xf numFmtId="0" fontId="10" fillId="8" borderId="50" xfId="0" applyFont="1" applyFill="1" applyBorder="1"/>
    <xf numFmtId="0" fontId="10" fillId="8" borderId="52" xfId="0" applyFont="1" applyFill="1" applyBorder="1"/>
    <xf numFmtId="0" fontId="27" fillId="8" borderId="51" xfId="0" applyFont="1" applyFill="1" applyBorder="1" applyAlignment="1">
      <alignment horizontal="left" vertical="center" wrapText="1"/>
    </xf>
    <xf numFmtId="0" fontId="10" fillId="6" borderId="50" xfId="0" applyFont="1" applyFill="1" applyBorder="1" applyAlignment="1">
      <alignment horizontal="left" vertical="center"/>
    </xf>
    <xf numFmtId="0" fontId="10" fillId="6" borderId="52" xfId="0" applyFont="1" applyFill="1" applyBorder="1"/>
    <xf numFmtId="0" fontId="27" fillId="6" borderId="51" xfId="0" applyFont="1" applyFill="1" applyBorder="1" applyAlignment="1">
      <alignment horizontal="left" vertical="center" wrapText="1"/>
    </xf>
    <xf numFmtId="0" fontId="10" fillId="8" borderId="9" xfId="0" applyFont="1" applyFill="1" applyBorder="1"/>
    <xf numFmtId="0" fontId="27" fillId="8" borderId="9" xfId="0" applyFont="1" applyFill="1" applyBorder="1" applyAlignment="1">
      <alignment horizontal="left" vertical="center" wrapText="1"/>
    </xf>
    <xf numFmtId="0" fontId="0" fillId="8" borderId="7" xfId="0" applyFill="1" applyBorder="1"/>
    <xf numFmtId="0" fontId="10" fillId="6" borderId="50" xfId="0" applyFont="1" applyFill="1" applyBorder="1" applyAlignment="1"/>
    <xf numFmtId="0" fontId="27" fillId="6" borderId="52" xfId="0" applyFont="1" applyFill="1" applyBorder="1" applyAlignment="1">
      <alignment horizontal="left" vertical="center" wrapText="1"/>
    </xf>
    <xf numFmtId="0" fontId="14" fillId="6" borderId="52" xfId="0" applyFont="1" applyFill="1" applyBorder="1"/>
    <xf numFmtId="0" fontId="23" fillId="6" borderId="5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9" fillId="2" borderId="0" xfId="1" applyFill="1" applyBorder="1" applyAlignment="1" applyProtection="1">
      <alignment vertical="center"/>
      <protection hidden="1"/>
    </xf>
    <xf numFmtId="0" fontId="19" fillId="0" borderId="53" xfId="1" applyBorder="1" applyAlignment="1">
      <alignment horizontal="center" vertical="center"/>
    </xf>
    <xf numFmtId="0" fontId="11" fillId="5" borderId="33" xfId="0" applyFont="1" applyFill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center" vertical="center"/>
      <protection locked="0" hidden="1"/>
    </xf>
    <xf numFmtId="0" fontId="20" fillId="0" borderId="53" xfId="1" applyFont="1" applyBorder="1" applyAlignment="1">
      <alignment horizontal="center" vertical="center"/>
    </xf>
    <xf numFmtId="0" fontId="0" fillId="0" borderId="54" xfId="0" applyBorder="1"/>
    <xf numFmtId="0" fontId="12" fillId="0" borderId="0" xfId="0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2" fontId="3" fillId="3" borderId="5" xfId="0" applyNumberFormat="1" applyFont="1" applyFill="1" applyBorder="1" applyAlignment="1" applyProtection="1">
      <alignment horizontal="center" vertical="center"/>
      <protection hidden="1"/>
    </xf>
    <xf numFmtId="2" fontId="3" fillId="3" borderId="6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5" xfId="0" applyFont="1" applyFill="1" applyBorder="1" applyAlignment="1" applyProtection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11" fillId="7" borderId="8" xfId="0" applyFont="1" applyFill="1" applyBorder="1" applyAlignment="1" applyProtection="1">
      <alignment horizontal="center" vertical="center"/>
      <protection hidden="1"/>
    </xf>
    <xf numFmtId="0" fontId="11" fillId="7" borderId="18" xfId="0" applyFont="1" applyFill="1" applyBorder="1" applyAlignment="1" applyProtection="1">
      <alignment horizontal="center" vertical="center"/>
      <protection hidden="1"/>
    </xf>
    <xf numFmtId="0" fontId="11" fillId="7" borderId="7" xfId="0" applyFont="1" applyFill="1" applyBorder="1" applyAlignment="1" applyProtection="1">
      <alignment horizontal="left" vertical="center"/>
      <protection hidden="1"/>
    </xf>
    <xf numFmtId="0" fontId="11" fillId="7" borderId="22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7" borderId="24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Border="1" applyAlignment="1" applyProtection="1">
      <alignment horizontal="left" vertical="center"/>
      <protection hidden="1"/>
    </xf>
    <xf numFmtId="0" fontId="11" fillId="7" borderId="10" xfId="0" applyFont="1" applyFill="1" applyBorder="1" applyAlignment="1" applyProtection="1">
      <alignment horizontal="left" vertical="center"/>
      <protection hidden="1"/>
    </xf>
    <xf numFmtId="0" fontId="14" fillId="6" borderId="24" xfId="0" applyFont="1" applyFill="1" applyBorder="1" applyAlignment="1" applyProtection="1">
      <alignment horizontal="center" vertical="center"/>
      <protection hidden="1"/>
    </xf>
    <xf numFmtId="0" fontId="14" fillId="6" borderId="18" xfId="0" applyFont="1" applyFill="1" applyBorder="1" applyAlignment="1" applyProtection="1">
      <alignment horizontal="center" vertical="center"/>
      <protection hidden="1"/>
    </xf>
    <xf numFmtId="0" fontId="14" fillId="6" borderId="25" xfId="0" applyFont="1" applyFill="1" applyBorder="1" applyAlignment="1" applyProtection="1">
      <alignment horizontal="left" vertical="center"/>
      <protection hidden="1"/>
    </xf>
    <xf numFmtId="0" fontId="14" fillId="6" borderId="26" xfId="0" applyFont="1" applyFill="1" applyBorder="1" applyAlignment="1" applyProtection="1">
      <alignment horizontal="left" vertical="center"/>
      <protection hidden="1"/>
    </xf>
    <xf numFmtId="0" fontId="14" fillId="6" borderId="0" xfId="0" applyFont="1" applyFill="1" applyBorder="1" applyAlignment="1" applyProtection="1">
      <alignment horizontal="left" vertical="center"/>
      <protection hidden="1"/>
    </xf>
    <xf numFmtId="0" fontId="14" fillId="6" borderId="10" xfId="0" applyFont="1" applyFill="1" applyBorder="1" applyAlignment="1" applyProtection="1">
      <alignment horizontal="left" vertical="center"/>
      <protection hidden="1"/>
    </xf>
    <xf numFmtId="0" fontId="11" fillId="7" borderId="2" xfId="0" applyFont="1" applyFill="1" applyBorder="1" applyAlignment="1" applyProtection="1">
      <alignment horizontal="center" vertical="center"/>
      <protection hidden="1"/>
    </xf>
    <xf numFmtId="0" fontId="11" fillId="7" borderId="3" xfId="0" applyFont="1" applyFill="1" applyBorder="1" applyAlignment="1" applyProtection="1">
      <alignment horizontal="center" vertical="center"/>
      <protection hidden="1"/>
    </xf>
    <xf numFmtId="0" fontId="11" fillId="7" borderId="26" xfId="0" applyFont="1" applyFill="1" applyBorder="1" applyAlignment="1" applyProtection="1">
      <alignment horizontal="left" vertical="center"/>
      <protection hidden="1"/>
    </xf>
    <xf numFmtId="0" fontId="11" fillId="7" borderId="12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15" fillId="10" borderId="9" xfId="0" applyFont="1" applyFill="1" applyBorder="1" applyAlignment="1">
      <alignment horizontal="left" vertical="center"/>
    </xf>
    <xf numFmtId="0" fontId="15" fillId="10" borderId="7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vertical="center"/>
    </xf>
    <xf numFmtId="0" fontId="15" fillId="10" borderId="12" xfId="0" applyFont="1" applyFill="1" applyBorder="1" applyAlignment="1">
      <alignment horizontal="left" vertical="center"/>
    </xf>
    <xf numFmtId="0" fontId="15" fillId="10" borderId="5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left" vertical="center"/>
    </xf>
    <xf numFmtId="0" fontId="15" fillId="9" borderId="7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left" vertical="center"/>
    </xf>
    <xf numFmtId="0" fontId="15" fillId="9" borderId="12" xfId="0" applyFont="1" applyFill="1" applyBorder="1" applyAlignment="1">
      <alignment horizontal="left" vertical="center"/>
    </xf>
    <xf numFmtId="0" fontId="13" fillId="13" borderId="46" xfId="0" applyFont="1" applyFill="1" applyBorder="1" applyAlignment="1">
      <alignment horizontal="left" vertical="center"/>
    </xf>
    <xf numFmtId="0" fontId="13" fillId="13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top" indent="1"/>
    </xf>
    <xf numFmtId="0" fontId="29" fillId="2" borderId="0" xfId="0" applyFont="1" applyFill="1" applyBorder="1" applyAlignment="1">
      <alignment horizontal="left" vertical="center" wrapText="1"/>
    </xf>
    <xf numFmtId="0" fontId="19" fillId="2" borderId="0" xfId="1" applyFill="1" applyBorder="1" applyAlignment="1">
      <alignment horizontal="left" vertical="top"/>
    </xf>
    <xf numFmtId="0" fontId="31" fillId="2" borderId="0" xfId="1" applyFont="1" applyFill="1" applyBorder="1" applyAlignment="1">
      <alignment horizontal="left" vertical="top"/>
    </xf>
    <xf numFmtId="0" fontId="35" fillId="0" borderId="43" xfId="0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391"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924D0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#BSToernooi!D2"/><Relationship Id="rId6" Type="http://schemas.openxmlformats.org/officeDocument/2006/relationships/image" Target="../media/image3.png"/><Relationship Id="rId5" Type="http://schemas.openxmlformats.org/officeDocument/2006/relationships/hyperlink" Target="#Menu!A1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hyperlink" Target="http://www.mrahdevelopment.nl" TargetMode="External"/><Relationship Id="rId7" Type="http://schemas.openxmlformats.org/officeDocument/2006/relationships/hyperlink" Target="#Uitleg!A1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jpeg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357226</xdr:colOff>
      <xdr:row>6</xdr:row>
      <xdr:rowOff>95250</xdr:rowOff>
    </xdr:from>
    <xdr:to>
      <xdr:col>33</xdr:col>
      <xdr:colOff>631546</xdr:colOff>
      <xdr:row>9</xdr:row>
      <xdr:rowOff>25205</xdr:rowOff>
    </xdr:to>
    <xdr:pic macro="[0]!Volgende">
      <xdr:nvPicPr>
        <xdr:cNvPr id="3" name="BTN_Next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3726" y="876300"/>
          <a:ext cx="274320" cy="272855"/>
        </a:xfrm>
        <a:prstGeom prst="rect">
          <a:avLst/>
        </a:prstGeom>
      </xdr:spPr>
    </xdr:pic>
    <xdr:clientData fPrintsWithSheet="0"/>
  </xdr:twoCellAnchor>
  <xdr:twoCellAnchor editAs="oneCell">
    <xdr:from>
      <xdr:col>32</xdr:col>
      <xdr:colOff>207237</xdr:colOff>
      <xdr:row>6</xdr:row>
      <xdr:rowOff>90487</xdr:rowOff>
    </xdr:from>
    <xdr:to>
      <xdr:col>33</xdr:col>
      <xdr:colOff>233907</xdr:colOff>
      <xdr:row>9</xdr:row>
      <xdr:rowOff>20442</xdr:rowOff>
    </xdr:to>
    <xdr:pic macro="[0]!Vorige">
      <xdr:nvPicPr>
        <xdr:cNvPr id="4" name="BTN_Next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866087" y="871537"/>
          <a:ext cx="274320" cy="272855"/>
        </a:xfrm>
        <a:prstGeom prst="rect">
          <a:avLst/>
        </a:prstGeom>
      </xdr:spPr>
    </xdr:pic>
    <xdr:clientData fPrintsWithSheet="0"/>
  </xdr:twoCellAnchor>
  <xdr:twoCellAnchor editAs="oneCell">
    <xdr:from>
      <xdr:col>29</xdr:col>
      <xdr:colOff>361950</xdr:colOff>
      <xdr:row>66</xdr:row>
      <xdr:rowOff>0</xdr:rowOff>
    </xdr:from>
    <xdr:to>
      <xdr:col>34</xdr:col>
      <xdr:colOff>76200</xdr:colOff>
      <xdr:row>67</xdr:row>
      <xdr:rowOff>25153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0" y="7639050"/>
          <a:ext cx="2019300" cy="215653"/>
        </a:xfrm>
        <a:prstGeom prst="rect">
          <a:avLst/>
        </a:prstGeom>
      </xdr:spPr>
    </xdr:pic>
    <xdr:clientData/>
  </xdr:twoCellAnchor>
  <xdr:twoCellAnchor>
    <xdr:from>
      <xdr:col>24</xdr:col>
      <xdr:colOff>238125</xdr:colOff>
      <xdr:row>8</xdr:row>
      <xdr:rowOff>0</xdr:rowOff>
    </xdr:from>
    <xdr:to>
      <xdr:col>30</xdr:col>
      <xdr:colOff>295275</xdr:colOff>
      <xdr:row>14</xdr:row>
      <xdr:rowOff>19050</xdr:rowOff>
    </xdr:to>
    <xdr:sp macro="" textlink="">
      <xdr:nvSpPr>
        <xdr:cNvPr id="6" name="TextBox 1"/>
        <xdr:cNvSpPr txBox="1"/>
      </xdr:nvSpPr>
      <xdr:spPr>
        <a:xfrm>
          <a:off x="10448925" y="1009650"/>
          <a:ext cx="28765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nl-NL" sz="3600" b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Libre</a:t>
          </a:r>
        </a:p>
      </xdr:txBody>
    </xdr:sp>
    <xdr:clientData/>
  </xdr:twoCellAnchor>
  <xdr:twoCellAnchor editAs="oneCell">
    <xdr:from>
      <xdr:col>33</xdr:col>
      <xdr:colOff>342900</xdr:colOff>
      <xdr:row>22</xdr:row>
      <xdr:rowOff>66675</xdr:rowOff>
    </xdr:from>
    <xdr:to>
      <xdr:col>33</xdr:col>
      <xdr:colOff>742950</xdr:colOff>
      <xdr:row>26</xdr:row>
      <xdr:rowOff>9525</xdr:rowOff>
    </xdr:to>
    <xdr:pic>
      <xdr:nvPicPr>
        <xdr:cNvPr id="7" name="BTN_Welcome">
          <a:hlinkClick xmlns:r="http://schemas.openxmlformats.org/officeDocument/2006/relationships" r:id="rId4" tooltip="Ga naar het Hoofdmenu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0" y="2676525"/>
          <a:ext cx="400050" cy="40005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33</xdr:col>
      <xdr:colOff>76200</xdr:colOff>
      <xdr:row>26</xdr:row>
      <xdr:rowOff>38100</xdr:rowOff>
    </xdr:from>
    <xdr:to>
      <xdr:col>33</xdr:col>
      <xdr:colOff>962025</xdr:colOff>
      <xdr:row>28</xdr:row>
      <xdr:rowOff>47625</xdr:rowOff>
    </xdr:to>
    <xdr:sp macro="" textlink="Uitleg!A101">
      <xdr:nvSpPr>
        <xdr:cNvPr id="8" name="STC_Version" title="Hoofdmneu">
          <a:hlinkClick xmlns:r="http://schemas.openxmlformats.org/officeDocument/2006/relationships" r:id="rId4" tooltip="Ga naar het Hoofdmenu"/>
        </xdr:cNvPr>
        <xdr:cNvSpPr/>
      </xdr:nvSpPr>
      <xdr:spPr>
        <a:xfrm>
          <a:off x="13982700" y="3105150"/>
          <a:ext cx="885825" cy="23812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144000" bIns="0" rtlCol="0" anchor="ctr"/>
        <a:lstStyle/>
        <a:p>
          <a:pPr algn="r"/>
          <a:fld id="{95DD8C7E-8D27-415A-941E-8F282D4E9485}" type="TxLink">
            <a:rPr lang="en-US" sz="900" b="1" i="0" u="none" strike="noStrike">
              <a:solidFill>
                <a:srgbClr val="924D08"/>
              </a:solidFill>
              <a:latin typeface="Calibri"/>
              <a:ea typeface="Tahoma" pitchFamily="34" charset="0"/>
              <a:cs typeface="Tahoma" pitchFamily="34" charset="0"/>
            </a:rPr>
            <a:pPr algn="r"/>
            <a:t>Hoofdmenu</a:t>
          </a:fld>
          <a:endParaRPr lang="de-DE" sz="900" b="1">
            <a:solidFill>
              <a:srgbClr val="924D08"/>
            </a:solidFill>
            <a:latin typeface="+mn-lt"/>
            <a:ea typeface="Tahoma" pitchFamily="34" charset="0"/>
            <a:cs typeface="Tahoma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142875</xdr:rowOff>
    </xdr:from>
    <xdr:to>
      <xdr:col>7</xdr:col>
      <xdr:colOff>209550</xdr:colOff>
      <xdr:row>19</xdr:row>
      <xdr:rowOff>13875</xdr:rowOff>
    </xdr:to>
    <xdr:sp macro="[0]!ToonLtoernooi" textlink="">
      <xdr:nvSpPr>
        <xdr:cNvPr id="4" name="Schuine rand 3"/>
        <xdr:cNvSpPr/>
      </xdr:nvSpPr>
      <xdr:spPr>
        <a:xfrm>
          <a:off x="3638550" y="4324350"/>
          <a:ext cx="2238375" cy="3663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rgbClr val="0000FF"/>
              </a:solidFill>
              <a:latin typeface="+mn-lt"/>
              <a:cs typeface="Arial" pitchFamily="34" charset="0"/>
            </a:rPr>
            <a:t>Naar toernooi gegevens</a:t>
          </a:r>
          <a:endParaRPr lang="nl-BE" sz="1400" b="1">
            <a:solidFill>
              <a:srgbClr val="0000FF"/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4</xdr:col>
      <xdr:colOff>228600</xdr:colOff>
      <xdr:row>15</xdr:row>
      <xdr:rowOff>238125</xdr:rowOff>
    </xdr:from>
    <xdr:to>
      <xdr:col>7</xdr:col>
      <xdr:colOff>95250</xdr:colOff>
      <xdr:row>17</xdr:row>
      <xdr:rowOff>109125</xdr:rowOff>
    </xdr:to>
    <xdr:sp macro="[0]!Hoofdmenu" textlink="">
      <xdr:nvSpPr>
        <xdr:cNvPr id="5" name="Schuine rand 4"/>
        <xdr:cNvSpPr/>
      </xdr:nvSpPr>
      <xdr:spPr>
        <a:xfrm>
          <a:off x="3752850" y="3924300"/>
          <a:ext cx="2009775" cy="3663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rgbClr val="0000FF"/>
              </a:solidFill>
              <a:latin typeface="+mn-lt"/>
              <a:cs typeface="Arial" pitchFamily="34" charset="0"/>
            </a:rPr>
            <a:t>Naar hoofdmenu</a:t>
          </a:r>
          <a:endParaRPr lang="nl-BE" sz="1400" b="1">
            <a:solidFill>
              <a:srgbClr val="0000FF"/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1</xdr:col>
      <xdr:colOff>247650</xdr:colOff>
      <xdr:row>2</xdr:row>
      <xdr:rowOff>9525</xdr:rowOff>
    </xdr:from>
    <xdr:to>
      <xdr:col>2</xdr:col>
      <xdr:colOff>1552575</xdr:colOff>
      <xdr:row>2</xdr:row>
      <xdr:rowOff>225178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390525"/>
          <a:ext cx="2019300" cy="215653"/>
        </a:xfrm>
        <a:prstGeom prst="rect">
          <a:avLst/>
        </a:prstGeom>
      </xdr:spPr>
    </xdr:pic>
    <xdr:clientData/>
  </xdr:twoCellAnchor>
  <xdr:twoCellAnchor>
    <xdr:from>
      <xdr:col>4</xdr:col>
      <xdr:colOff>209550</xdr:colOff>
      <xdr:row>14</xdr:row>
      <xdr:rowOff>57150</xdr:rowOff>
    </xdr:from>
    <xdr:to>
      <xdr:col>7</xdr:col>
      <xdr:colOff>76200</xdr:colOff>
      <xdr:row>15</xdr:row>
      <xdr:rowOff>175800</xdr:rowOff>
    </xdr:to>
    <xdr:sp macro="[0]!GaNaar3bspelers" textlink="">
      <xdr:nvSpPr>
        <xdr:cNvPr id="8" name="Schuine rand 7"/>
        <xdr:cNvSpPr/>
      </xdr:nvSpPr>
      <xdr:spPr>
        <a:xfrm>
          <a:off x="3733800" y="3495675"/>
          <a:ext cx="2009775" cy="3663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rgbClr val="0000FF"/>
              </a:solidFill>
              <a:latin typeface="+mn-lt"/>
              <a:cs typeface="Arial" pitchFamily="34" charset="0"/>
            </a:rPr>
            <a:t>Naar 3Bandenspelers</a:t>
          </a:r>
          <a:endParaRPr lang="nl-BE" sz="1400" b="1">
            <a:solidFill>
              <a:srgbClr val="0000FF"/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6</xdr:col>
      <xdr:colOff>47625</xdr:colOff>
      <xdr:row>8</xdr:row>
      <xdr:rowOff>38100</xdr:rowOff>
    </xdr:from>
    <xdr:to>
      <xdr:col>8</xdr:col>
      <xdr:colOff>38100</xdr:colOff>
      <xdr:row>11</xdr:row>
      <xdr:rowOff>0</xdr:rowOff>
    </xdr:to>
    <xdr:sp macro="" textlink="">
      <xdr:nvSpPr>
        <xdr:cNvPr id="9" name="TextBox 1"/>
        <xdr:cNvSpPr txBox="1"/>
      </xdr:nvSpPr>
      <xdr:spPr>
        <a:xfrm>
          <a:off x="5334000" y="1990725"/>
          <a:ext cx="17526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nl-NL" sz="3600" b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Libre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357226</xdr:colOff>
      <xdr:row>6</xdr:row>
      <xdr:rowOff>95250</xdr:rowOff>
    </xdr:from>
    <xdr:to>
      <xdr:col>33</xdr:col>
      <xdr:colOff>631546</xdr:colOff>
      <xdr:row>9</xdr:row>
      <xdr:rowOff>25205</xdr:rowOff>
    </xdr:to>
    <xdr:pic>
      <xdr:nvPicPr>
        <xdr:cNvPr id="3" name="BTN_Next">
          <a:hlinkClick xmlns:r="http://schemas.openxmlformats.org/officeDocument/2006/relationships" r:id="rId1" tooltip="Naar het Bandstoten toernooi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3726" y="876300"/>
          <a:ext cx="274320" cy="272855"/>
        </a:xfrm>
        <a:prstGeom prst="rect">
          <a:avLst/>
        </a:prstGeom>
      </xdr:spPr>
    </xdr:pic>
    <xdr:clientData fPrintsWithSheet="0"/>
  </xdr:twoCellAnchor>
  <xdr:twoCellAnchor editAs="oneCell">
    <xdr:from>
      <xdr:col>32</xdr:col>
      <xdr:colOff>207237</xdr:colOff>
      <xdr:row>6</xdr:row>
      <xdr:rowOff>90487</xdr:rowOff>
    </xdr:from>
    <xdr:to>
      <xdr:col>33</xdr:col>
      <xdr:colOff>233907</xdr:colOff>
      <xdr:row>9</xdr:row>
      <xdr:rowOff>20442</xdr:rowOff>
    </xdr:to>
    <xdr:pic macro="[0]!Vorige">
      <xdr:nvPicPr>
        <xdr:cNvPr id="4" name="BTN_Next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866087" y="871537"/>
          <a:ext cx="274320" cy="272855"/>
        </a:xfrm>
        <a:prstGeom prst="rect">
          <a:avLst/>
        </a:prstGeom>
      </xdr:spPr>
    </xdr:pic>
    <xdr:clientData fPrintsWithSheet="0"/>
  </xdr:twoCellAnchor>
  <xdr:twoCellAnchor editAs="oneCell">
    <xdr:from>
      <xdr:col>29</xdr:col>
      <xdr:colOff>342900</xdr:colOff>
      <xdr:row>66</xdr:row>
      <xdr:rowOff>0</xdr:rowOff>
    </xdr:from>
    <xdr:to>
      <xdr:col>34</xdr:col>
      <xdr:colOff>57150</xdr:colOff>
      <xdr:row>67</xdr:row>
      <xdr:rowOff>25153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7639050"/>
          <a:ext cx="2019300" cy="215653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7</xdr:row>
      <xdr:rowOff>95250</xdr:rowOff>
    </xdr:from>
    <xdr:to>
      <xdr:col>30</xdr:col>
      <xdr:colOff>304800</xdr:colOff>
      <xdr:row>14</xdr:row>
      <xdr:rowOff>0</xdr:rowOff>
    </xdr:to>
    <xdr:sp macro="" textlink="">
      <xdr:nvSpPr>
        <xdr:cNvPr id="7" name="TextBox 1"/>
        <xdr:cNvSpPr txBox="1"/>
      </xdr:nvSpPr>
      <xdr:spPr>
        <a:xfrm>
          <a:off x="10458450" y="990600"/>
          <a:ext cx="28765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nl-NL" sz="3600" b="1" cap="none" spc="50">
              <a:ln w="11430"/>
              <a:solidFill>
                <a:schemeClr val="accent6">
                  <a:lumMod val="75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3 Banden</a:t>
          </a:r>
        </a:p>
      </xdr:txBody>
    </xdr:sp>
    <xdr:clientData/>
  </xdr:twoCellAnchor>
  <xdr:twoCellAnchor editAs="oneCell">
    <xdr:from>
      <xdr:col>33</xdr:col>
      <xdr:colOff>342900</xdr:colOff>
      <xdr:row>22</xdr:row>
      <xdr:rowOff>76200</xdr:rowOff>
    </xdr:from>
    <xdr:to>
      <xdr:col>33</xdr:col>
      <xdr:colOff>742950</xdr:colOff>
      <xdr:row>26</xdr:row>
      <xdr:rowOff>19050</xdr:rowOff>
    </xdr:to>
    <xdr:pic>
      <xdr:nvPicPr>
        <xdr:cNvPr id="8" name="BTN_Welcome">
          <a:hlinkClick xmlns:r="http://schemas.openxmlformats.org/officeDocument/2006/relationships" r:id="rId5" tooltip="Ga naar het Hoofdmenu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0" y="2686050"/>
          <a:ext cx="400050" cy="40005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33</xdr:col>
      <xdr:colOff>76200</xdr:colOff>
      <xdr:row>26</xdr:row>
      <xdr:rowOff>47625</xdr:rowOff>
    </xdr:from>
    <xdr:to>
      <xdr:col>33</xdr:col>
      <xdr:colOff>962025</xdr:colOff>
      <xdr:row>28</xdr:row>
      <xdr:rowOff>57150</xdr:rowOff>
    </xdr:to>
    <xdr:sp macro="" textlink="Uitleg!A101">
      <xdr:nvSpPr>
        <xdr:cNvPr id="9" name="STC_Version" title="Hoofdmneu">
          <a:hlinkClick xmlns:r="http://schemas.openxmlformats.org/officeDocument/2006/relationships" r:id="rId5" tooltip="Ga naar het Hoofdmenu"/>
        </xdr:cNvPr>
        <xdr:cNvSpPr/>
      </xdr:nvSpPr>
      <xdr:spPr>
        <a:xfrm>
          <a:off x="13982700" y="3114675"/>
          <a:ext cx="885825" cy="23812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144000" bIns="0" rtlCol="0" anchor="ctr"/>
        <a:lstStyle/>
        <a:p>
          <a:pPr algn="r"/>
          <a:fld id="{95DD8C7E-8D27-415A-941E-8F282D4E9485}" type="TxLink">
            <a:rPr lang="en-US" sz="900" b="1" i="0" u="none" strike="noStrike">
              <a:solidFill>
                <a:srgbClr val="924D08"/>
              </a:solidFill>
              <a:latin typeface="Calibri"/>
              <a:ea typeface="Tahoma" pitchFamily="34" charset="0"/>
              <a:cs typeface="Tahoma" pitchFamily="34" charset="0"/>
            </a:rPr>
            <a:pPr algn="r"/>
            <a:t>Hoofdmenu</a:t>
          </a:fld>
          <a:endParaRPr lang="de-DE" sz="900" b="1">
            <a:solidFill>
              <a:srgbClr val="924D08"/>
            </a:solidFill>
            <a:latin typeface="+mn-lt"/>
            <a:ea typeface="Tahoma" pitchFamily="34" charset="0"/>
            <a:cs typeface="Tahoma" pitchFamily="34" charset="0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17</xdr:row>
      <xdr:rowOff>142875</xdr:rowOff>
    </xdr:from>
    <xdr:to>
      <xdr:col>7</xdr:col>
      <xdr:colOff>200025</xdr:colOff>
      <xdr:row>19</xdr:row>
      <xdr:rowOff>13875</xdr:rowOff>
    </xdr:to>
    <xdr:sp macro="[0]!Toon3btoernooi" textlink="">
      <xdr:nvSpPr>
        <xdr:cNvPr id="6" name="Schuine rand 5"/>
        <xdr:cNvSpPr/>
      </xdr:nvSpPr>
      <xdr:spPr>
        <a:xfrm>
          <a:off x="3629025" y="4324350"/>
          <a:ext cx="2238375" cy="3663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chemeClr val="accent6">
                  <a:lumMod val="75000"/>
                </a:schemeClr>
              </a:solidFill>
              <a:latin typeface="+mn-lt"/>
              <a:cs typeface="Arial" pitchFamily="34" charset="0"/>
            </a:rPr>
            <a:t>Naar toernooi gegevens</a:t>
          </a:r>
          <a:endParaRPr lang="nl-BE" sz="1400" b="1">
            <a:solidFill>
              <a:schemeClr val="accent6">
                <a:lumMod val="75000"/>
              </a:schemeClr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4</xdr:col>
      <xdr:colOff>219075</xdr:colOff>
      <xdr:row>15</xdr:row>
      <xdr:rowOff>238125</xdr:rowOff>
    </xdr:from>
    <xdr:to>
      <xdr:col>7</xdr:col>
      <xdr:colOff>85725</xdr:colOff>
      <xdr:row>17</xdr:row>
      <xdr:rowOff>109125</xdr:rowOff>
    </xdr:to>
    <xdr:sp macro="[0]!Hoofdmenu" textlink="">
      <xdr:nvSpPr>
        <xdr:cNvPr id="7" name="Schuine rand 6"/>
        <xdr:cNvSpPr/>
      </xdr:nvSpPr>
      <xdr:spPr>
        <a:xfrm>
          <a:off x="3743325" y="3924300"/>
          <a:ext cx="2009775" cy="3663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chemeClr val="accent6">
                  <a:lumMod val="75000"/>
                </a:schemeClr>
              </a:solidFill>
              <a:latin typeface="+mn-lt"/>
              <a:cs typeface="Arial" pitchFamily="34" charset="0"/>
            </a:rPr>
            <a:t>Naar hoofdmenu</a:t>
          </a:r>
          <a:endParaRPr lang="nl-BE" sz="1400" b="1">
            <a:solidFill>
              <a:schemeClr val="accent6">
                <a:lumMod val="75000"/>
              </a:schemeClr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4</xdr:col>
      <xdr:colOff>200025</xdr:colOff>
      <xdr:row>14</xdr:row>
      <xdr:rowOff>57150</xdr:rowOff>
    </xdr:from>
    <xdr:to>
      <xdr:col>7</xdr:col>
      <xdr:colOff>66675</xdr:colOff>
      <xdr:row>15</xdr:row>
      <xdr:rowOff>175800</xdr:rowOff>
    </xdr:to>
    <xdr:sp macro="[0]!GaNaarbsspelers" textlink="">
      <xdr:nvSpPr>
        <xdr:cNvPr id="8" name="Schuine rand 7"/>
        <xdr:cNvSpPr/>
      </xdr:nvSpPr>
      <xdr:spPr>
        <a:xfrm>
          <a:off x="3724275" y="3495675"/>
          <a:ext cx="2009775" cy="3663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chemeClr val="accent6">
                  <a:lumMod val="75000"/>
                </a:schemeClr>
              </a:solidFill>
              <a:latin typeface="+mn-lt"/>
              <a:cs typeface="Arial" pitchFamily="34" charset="0"/>
            </a:rPr>
            <a:t>Naar Banstootspelers</a:t>
          </a:r>
          <a:endParaRPr lang="nl-BE" sz="1400" b="1">
            <a:solidFill>
              <a:schemeClr val="accent6">
                <a:lumMod val="75000"/>
              </a:schemeClr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1</xdr:col>
      <xdr:colOff>180975</xdr:colOff>
      <xdr:row>2</xdr:row>
      <xdr:rowOff>0</xdr:rowOff>
    </xdr:from>
    <xdr:to>
      <xdr:col>2</xdr:col>
      <xdr:colOff>1485900</xdr:colOff>
      <xdr:row>2</xdr:row>
      <xdr:rowOff>215653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81000"/>
          <a:ext cx="2019300" cy="215653"/>
        </a:xfrm>
        <a:prstGeom prst="rect">
          <a:avLst/>
        </a:prstGeom>
      </xdr:spPr>
    </xdr:pic>
    <xdr:clientData/>
  </xdr:twoCellAnchor>
  <xdr:twoCellAnchor>
    <xdr:from>
      <xdr:col>6</xdr:col>
      <xdr:colOff>38100</xdr:colOff>
      <xdr:row>8</xdr:row>
      <xdr:rowOff>38100</xdr:rowOff>
    </xdr:from>
    <xdr:to>
      <xdr:col>9</xdr:col>
      <xdr:colOff>771525</xdr:colOff>
      <xdr:row>11</xdr:row>
      <xdr:rowOff>0</xdr:rowOff>
    </xdr:to>
    <xdr:sp macro="" textlink="">
      <xdr:nvSpPr>
        <xdr:cNvPr id="10" name="TextBox 1"/>
        <xdr:cNvSpPr txBox="1"/>
      </xdr:nvSpPr>
      <xdr:spPr>
        <a:xfrm>
          <a:off x="5324475" y="1990725"/>
          <a:ext cx="28765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nl-NL" sz="3600" b="1" cap="none" spc="50">
              <a:ln w="11430"/>
              <a:solidFill>
                <a:schemeClr val="accent6">
                  <a:lumMod val="75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3 Banden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357226</xdr:colOff>
      <xdr:row>6</xdr:row>
      <xdr:rowOff>95250</xdr:rowOff>
    </xdr:from>
    <xdr:to>
      <xdr:col>33</xdr:col>
      <xdr:colOff>631546</xdr:colOff>
      <xdr:row>9</xdr:row>
      <xdr:rowOff>25205</xdr:rowOff>
    </xdr:to>
    <xdr:pic macro="[0]!Volgende">
      <xdr:nvPicPr>
        <xdr:cNvPr id="3" name="BTN_Next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3726" y="876300"/>
          <a:ext cx="274320" cy="272855"/>
        </a:xfrm>
        <a:prstGeom prst="rect">
          <a:avLst/>
        </a:prstGeom>
      </xdr:spPr>
    </xdr:pic>
    <xdr:clientData fPrintsWithSheet="0"/>
  </xdr:twoCellAnchor>
  <xdr:twoCellAnchor editAs="oneCell">
    <xdr:from>
      <xdr:col>32</xdr:col>
      <xdr:colOff>207237</xdr:colOff>
      <xdr:row>6</xdr:row>
      <xdr:rowOff>90487</xdr:rowOff>
    </xdr:from>
    <xdr:to>
      <xdr:col>33</xdr:col>
      <xdr:colOff>233907</xdr:colOff>
      <xdr:row>9</xdr:row>
      <xdr:rowOff>20442</xdr:rowOff>
    </xdr:to>
    <xdr:pic macro="[0]!Vorige">
      <xdr:nvPicPr>
        <xdr:cNvPr id="4" name="BTN_Next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866087" y="871537"/>
          <a:ext cx="274320" cy="272855"/>
        </a:xfrm>
        <a:prstGeom prst="rect">
          <a:avLst/>
        </a:prstGeom>
      </xdr:spPr>
    </xdr:pic>
    <xdr:clientData fPrintsWithSheet="0"/>
  </xdr:twoCellAnchor>
  <xdr:twoCellAnchor editAs="oneCell">
    <xdr:from>
      <xdr:col>29</xdr:col>
      <xdr:colOff>314325</xdr:colOff>
      <xdr:row>66</xdr:row>
      <xdr:rowOff>0</xdr:rowOff>
    </xdr:from>
    <xdr:to>
      <xdr:col>34</xdr:col>
      <xdr:colOff>28575</xdr:colOff>
      <xdr:row>67</xdr:row>
      <xdr:rowOff>25153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3525" y="7639050"/>
          <a:ext cx="2019300" cy="215653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7</xdr:row>
      <xdr:rowOff>104775</xdr:rowOff>
    </xdr:from>
    <xdr:to>
      <xdr:col>30</xdr:col>
      <xdr:colOff>304800</xdr:colOff>
      <xdr:row>14</xdr:row>
      <xdr:rowOff>9525</xdr:rowOff>
    </xdr:to>
    <xdr:sp macro="" textlink="">
      <xdr:nvSpPr>
        <xdr:cNvPr id="6" name="TextBox 1"/>
        <xdr:cNvSpPr txBox="1"/>
      </xdr:nvSpPr>
      <xdr:spPr>
        <a:xfrm>
          <a:off x="10458450" y="1000125"/>
          <a:ext cx="28765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nl-NL" sz="3600" b="1" cap="none" spc="50">
              <a:ln w="11430"/>
              <a:solidFill>
                <a:schemeClr val="accent3">
                  <a:lumMod val="75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Bandstoten</a:t>
          </a:r>
        </a:p>
      </xdr:txBody>
    </xdr:sp>
    <xdr:clientData/>
  </xdr:twoCellAnchor>
  <xdr:twoCellAnchor editAs="oneCell">
    <xdr:from>
      <xdr:col>33</xdr:col>
      <xdr:colOff>342900</xdr:colOff>
      <xdr:row>22</xdr:row>
      <xdr:rowOff>76200</xdr:rowOff>
    </xdr:from>
    <xdr:to>
      <xdr:col>33</xdr:col>
      <xdr:colOff>742950</xdr:colOff>
      <xdr:row>26</xdr:row>
      <xdr:rowOff>19050</xdr:rowOff>
    </xdr:to>
    <xdr:pic>
      <xdr:nvPicPr>
        <xdr:cNvPr id="7" name="BTN_Welcome">
          <a:hlinkClick xmlns:r="http://schemas.openxmlformats.org/officeDocument/2006/relationships" r:id="rId4" tooltip="Ga naar het Hoofdmenu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0" y="2686050"/>
          <a:ext cx="400050" cy="40005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33</xdr:col>
      <xdr:colOff>76200</xdr:colOff>
      <xdr:row>26</xdr:row>
      <xdr:rowOff>47625</xdr:rowOff>
    </xdr:from>
    <xdr:to>
      <xdr:col>33</xdr:col>
      <xdr:colOff>962025</xdr:colOff>
      <xdr:row>28</xdr:row>
      <xdr:rowOff>57150</xdr:rowOff>
    </xdr:to>
    <xdr:sp macro="" textlink="Uitleg!A101">
      <xdr:nvSpPr>
        <xdr:cNvPr id="8" name="STC_Version" title="Hoofdmneu">
          <a:hlinkClick xmlns:r="http://schemas.openxmlformats.org/officeDocument/2006/relationships" r:id="rId4" tooltip="Ga naar het Hoofdmenu"/>
        </xdr:cNvPr>
        <xdr:cNvSpPr/>
      </xdr:nvSpPr>
      <xdr:spPr>
        <a:xfrm>
          <a:off x="13982700" y="3114675"/>
          <a:ext cx="885825" cy="23812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144000" bIns="0" rtlCol="0" anchor="ctr"/>
        <a:lstStyle/>
        <a:p>
          <a:pPr algn="r"/>
          <a:fld id="{95DD8C7E-8D27-415A-941E-8F282D4E9485}" type="TxLink">
            <a:rPr lang="en-US" sz="900" b="1" i="0" u="none" strike="noStrike">
              <a:solidFill>
                <a:srgbClr val="924D08"/>
              </a:solidFill>
              <a:latin typeface="Calibri"/>
              <a:ea typeface="Tahoma" pitchFamily="34" charset="0"/>
              <a:cs typeface="Tahoma" pitchFamily="34" charset="0"/>
            </a:rPr>
            <a:pPr algn="r"/>
            <a:t>Hoofdmenu</a:t>
          </a:fld>
          <a:endParaRPr lang="de-DE" sz="900" b="1">
            <a:solidFill>
              <a:srgbClr val="924D08"/>
            </a:solidFill>
            <a:latin typeface="+mn-lt"/>
            <a:ea typeface="Tahoma" pitchFamily="34" charset="0"/>
            <a:cs typeface="Tahoma" pitchFamily="34" charset="0"/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17</xdr:row>
      <xdr:rowOff>133350</xdr:rowOff>
    </xdr:from>
    <xdr:to>
      <xdr:col>7</xdr:col>
      <xdr:colOff>200025</xdr:colOff>
      <xdr:row>19</xdr:row>
      <xdr:rowOff>4350</xdr:rowOff>
    </xdr:to>
    <xdr:sp macro="[0]!Toonbstoernooi" textlink="">
      <xdr:nvSpPr>
        <xdr:cNvPr id="6" name="Schuine rand 5"/>
        <xdr:cNvSpPr/>
      </xdr:nvSpPr>
      <xdr:spPr>
        <a:xfrm>
          <a:off x="3629025" y="4314825"/>
          <a:ext cx="2238375" cy="3663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chemeClr val="accent3">
                  <a:lumMod val="50000"/>
                </a:schemeClr>
              </a:solidFill>
              <a:latin typeface="+mn-lt"/>
              <a:cs typeface="Arial" pitchFamily="34" charset="0"/>
            </a:rPr>
            <a:t>Naar toernooi gegevens</a:t>
          </a:r>
          <a:endParaRPr lang="nl-BE" sz="1400" b="1">
            <a:solidFill>
              <a:schemeClr val="accent3">
                <a:lumMod val="50000"/>
              </a:schemeClr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4</xdr:col>
      <xdr:colOff>219075</xdr:colOff>
      <xdr:row>15</xdr:row>
      <xdr:rowOff>228600</xdr:rowOff>
    </xdr:from>
    <xdr:to>
      <xdr:col>7</xdr:col>
      <xdr:colOff>85725</xdr:colOff>
      <xdr:row>17</xdr:row>
      <xdr:rowOff>99600</xdr:rowOff>
    </xdr:to>
    <xdr:sp macro="[0]!Hoofdmenu" textlink="">
      <xdr:nvSpPr>
        <xdr:cNvPr id="7" name="Schuine rand 6"/>
        <xdr:cNvSpPr/>
      </xdr:nvSpPr>
      <xdr:spPr>
        <a:xfrm>
          <a:off x="3743325" y="3914775"/>
          <a:ext cx="2009775" cy="3663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chemeClr val="accent3">
                  <a:lumMod val="50000"/>
                </a:schemeClr>
              </a:solidFill>
              <a:latin typeface="+mn-lt"/>
              <a:cs typeface="Arial" pitchFamily="34" charset="0"/>
            </a:rPr>
            <a:t>Naar hoofdmenu</a:t>
          </a:r>
          <a:endParaRPr lang="nl-BE" sz="1400" b="1">
            <a:solidFill>
              <a:schemeClr val="accent3">
                <a:lumMod val="50000"/>
              </a:schemeClr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4</xdr:col>
      <xdr:colOff>200025</xdr:colOff>
      <xdr:row>14</xdr:row>
      <xdr:rowOff>47625</xdr:rowOff>
    </xdr:from>
    <xdr:to>
      <xdr:col>7</xdr:col>
      <xdr:colOff>66675</xdr:colOff>
      <xdr:row>15</xdr:row>
      <xdr:rowOff>166275</xdr:rowOff>
    </xdr:to>
    <xdr:sp macro="[0]!GaNaarLspelers" textlink="">
      <xdr:nvSpPr>
        <xdr:cNvPr id="8" name="Schuine rand 7"/>
        <xdr:cNvSpPr/>
      </xdr:nvSpPr>
      <xdr:spPr>
        <a:xfrm>
          <a:off x="3724275" y="3486150"/>
          <a:ext cx="2009775" cy="3663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chemeClr val="accent3">
                  <a:lumMod val="50000"/>
                </a:schemeClr>
              </a:solidFill>
              <a:latin typeface="+mn-lt"/>
              <a:cs typeface="Arial" pitchFamily="34" charset="0"/>
            </a:rPr>
            <a:t>Naar Librespelers</a:t>
          </a:r>
          <a:endParaRPr lang="nl-BE" sz="1400" b="1">
            <a:solidFill>
              <a:schemeClr val="accent3">
                <a:lumMod val="50000"/>
              </a:schemeClr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1</xdr:col>
      <xdr:colOff>200025</xdr:colOff>
      <xdr:row>2</xdr:row>
      <xdr:rowOff>0</xdr:rowOff>
    </xdr:from>
    <xdr:to>
      <xdr:col>2</xdr:col>
      <xdr:colOff>1504950</xdr:colOff>
      <xdr:row>2</xdr:row>
      <xdr:rowOff>215653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81000"/>
          <a:ext cx="2019300" cy="215653"/>
        </a:xfrm>
        <a:prstGeom prst="rect">
          <a:avLst/>
        </a:prstGeom>
      </xdr:spPr>
    </xdr:pic>
    <xdr:clientData/>
  </xdr:twoCellAnchor>
  <xdr:twoCellAnchor>
    <xdr:from>
      <xdr:col>6</xdr:col>
      <xdr:colOff>38100</xdr:colOff>
      <xdr:row>8</xdr:row>
      <xdr:rowOff>38100</xdr:rowOff>
    </xdr:from>
    <xdr:to>
      <xdr:col>9</xdr:col>
      <xdr:colOff>771525</xdr:colOff>
      <xdr:row>11</xdr:row>
      <xdr:rowOff>0</xdr:rowOff>
    </xdr:to>
    <xdr:sp macro="" textlink="">
      <xdr:nvSpPr>
        <xdr:cNvPr id="10" name="TextBox 1"/>
        <xdr:cNvSpPr txBox="1"/>
      </xdr:nvSpPr>
      <xdr:spPr>
        <a:xfrm>
          <a:off x="5324475" y="1990725"/>
          <a:ext cx="28765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nl-NL" sz="3600" b="1" cap="none" spc="50">
              <a:ln w="11430"/>
              <a:solidFill>
                <a:schemeClr val="accent3">
                  <a:lumMod val="75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rPr>
            <a:t>Bandstoten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0</xdr:rowOff>
    </xdr:from>
    <xdr:to>
      <xdr:col>23</xdr:col>
      <xdr:colOff>0</xdr:colOff>
      <xdr:row>4</xdr:row>
      <xdr:rowOff>29818</xdr:rowOff>
    </xdr:to>
    <xdr:sp macro="" textlink="">
      <xdr:nvSpPr>
        <xdr:cNvPr id="3" name="RCT_Head"/>
        <xdr:cNvSpPr/>
      </xdr:nvSpPr>
      <xdr:spPr>
        <a:xfrm>
          <a:off x="600075" y="190500"/>
          <a:ext cx="12477750" cy="601318"/>
        </a:xfrm>
        <a:prstGeom prst="rect">
          <a:avLst/>
        </a:prstGeom>
        <a:gradFill flip="none" rotWithShape="1">
          <a:gsLst>
            <a:gs pos="2000">
              <a:schemeClr val="bg1"/>
            </a:gs>
            <a:gs pos="100000">
              <a:schemeClr val="accent5">
                <a:lumMod val="40000"/>
                <a:lumOff val="60000"/>
              </a:schemeClr>
            </a:gs>
            <a:gs pos="60000">
              <a:schemeClr val="accent5">
                <a:lumMod val="20000"/>
                <a:lumOff val="80000"/>
              </a:schemeClr>
            </a:gs>
          </a:gsLst>
          <a:lin ang="5400000" scaled="1"/>
          <a:tileRect/>
        </a:gra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900">
            <a:latin typeface="Arial Black" pitchFamily="34" charset="0"/>
          </a:endParaRPr>
        </a:p>
      </xdr:txBody>
    </xdr:sp>
    <xdr:clientData fPrintsWithSheet="0"/>
  </xdr:twoCellAnchor>
  <xdr:twoCellAnchor editAs="oneCell">
    <xdr:from>
      <xdr:col>5</xdr:col>
      <xdr:colOff>533401</xdr:colOff>
      <xdr:row>1</xdr:row>
      <xdr:rowOff>114300</xdr:rowOff>
    </xdr:from>
    <xdr:to>
      <xdr:col>17</xdr:col>
      <xdr:colOff>590551</xdr:colOff>
      <xdr:row>3</xdr:row>
      <xdr:rowOff>144118</xdr:rowOff>
    </xdr:to>
    <xdr:sp macro="" textlink="Menu!$D$2">
      <xdr:nvSpPr>
        <xdr:cNvPr id="2" name="STC_Title"/>
        <xdr:cNvSpPr/>
      </xdr:nvSpPr>
      <xdr:spPr>
        <a:xfrm>
          <a:off x="3181351" y="304800"/>
          <a:ext cx="7372350" cy="410818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0" bIns="0" rtlCol="0" anchor="ctr"/>
        <a:lstStyle/>
        <a:p>
          <a:pPr algn="ctr"/>
          <a:fld id="{B9997D5B-583D-4755-AA95-CBEB76865CD5}" type="TxLink">
            <a:rPr lang="de-DE" sz="2800" b="1">
              <a:solidFill>
                <a:srgbClr val="9C5208"/>
              </a:solidFill>
              <a:latin typeface="+mn-lt"/>
              <a:ea typeface="Tahoma" pitchFamily="34" charset="0"/>
              <a:cs typeface="Tahoma" pitchFamily="34" charset="0"/>
            </a:rPr>
            <a:pPr algn="ctr"/>
            <a:t> </a:t>
          </a:fld>
          <a:endParaRPr lang="de-DE" sz="2800" b="1">
            <a:solidFill>
              <a:srgbClr val="9C5208"/>
            </a:solidFill>
            <a:latin typeface="+mn-lt"/>
            <a:ea typeface="Tahoma" pitchFamily="34" charset="0"/>
            <a:cs typeface="Tahoma" pitchFamily="34" charset="0"/>
          </a:endParaRPr>
        </a:p>
      </xdr:txBody>
    </xdr:sp>
    <xdr:clientData fPrintsWithSheet="0"/>
  </xdr:twoCellAnchor>
  <xdr:twoCellAnchor editAs="oneCell">
    <xdr:from>
      <xdr:col>20</xdr:col>
      <xdr:colOff>342899</xdr:colOff>
      <xdr:row>2</xdr:row>
      <xdr:rowOff>19049</xdr:rowOff>
    </xdr:from>
    <xdr:to>
      <xdr:col>22</xdr:col>
      <xdr:colOff>9524</xdr:colOff>
      <xdr:row>3</xdr:row>
      <xdr:rowOff>66674</xdr:rowOff>
    </xdr:to>
    <xdr:sp macro="" textlink="LSpelers!B3">
      <xdr:nvSpPr>
        <xdr:cNvPr id="4" name="STC_Version"/>
        <xdr:cNvSpPr/>
      </xdr:nvSpPr>
      <xdr:spPr>
        <a:xfrm>
          <a:off x="12134849" y="400049"/>
          <a:ext cx="885825" cy="23812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144000" bIns="0" rtlCol="0" anchor="ctr"/>
        <a:lstStyle/>
        <a:p>
          <a:pPr algn="r"/>
          <a:fld id="{B8E92C6C-864E-4B3D-A7B3-C4331EC4878B}" type="TxLink">
            <a:rPr lang="de-DE" sz="800">
              <a:solidFill>
                <a:srgbClr val="9C5208"/>
              </a:solidFill>
              <a:latin typeface="+mn-lt"/>
              <a:ea typeface="Tahoma" pitchFamily="34" charset="0"/>
              <a:cs typeface="Tahoma" pitchFamily="34" charset="0"/>
            </a:rPr>
            <a:pPr algn="r"/>
            <a:t>Revisie 1.0c</a:t>
          </a:fld>
          <a:endParaRPr lang="de-DE" sz="800">
            <a:solidFill>
              <a:srgbClr val="9C5208"/>
            </a:solidFill>
            <a:latin typeface="+mn-lt"/>
            <a:ea typeface="Tahoma" pitchFamily="34" charset="0"/>
            <a:cs typeface="Tahoma" pitchFamily="34" charset="0"/>
          </a:endParaRPr>
        </a:p>
      </xdr:txBody>
    </xdr:sp>
    <xdr:clientData fPrintsWithSheet="0"/>
  </xdr:twoCellAnchor>
  <xdr:twoCellAnchor editAs="oneCell">
    <xdr:from>
      <xdr:col>2</xdr:col>
      <xdr:colOff>346800</xdr:colOff>
      <xdr:row>1</xdr:row>
      <xdr:rowOff>133350</xdr:rowOff>
    </xdr:from>
    <xdr:to>
      <xdr:col>2</xdr:col>
      <xdr:colOff>593688</xdr:colOff>
      <xdr:row>2</xdr:row>
      <xdr:rowOff>189738</xdr:rowOff>
    </xdr:to>
    <xdr:pic>
      <xdr:nvPicPr>
        <xdr:cNvPr id="6" name="BTN_Welcome">
          <a:hlinkClick xmlns:r="http://schemas.openxmlformats.org/officeDocument/2006/relationships" r:id="rId1" tooltip="Ga naar het Hoofdmen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075" y="323850"/>
          <a:ext cx="246888" cy="2468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1</xdr:col>
      <xdr:colOff>38099</xdr:colOff>
      <xdr:row>2</xdr:row>
      <xdr:rowOff>161924</xdr:rowOff>
    </xdr:from>
    <xdr:to>
      <xdr:col>2</xdr:col>
      <xdr:colOff>857249</xdr:colOff>
      <xdr:row>4</xdr:row>
      <xdr:rowOff>19049</xdr:rowOff>
    </xdr:to>
    <xdr:sp macro="" textlink="A101">
      <xdr:nvSpPr>
        <xdr:cNvPr id="7" name="STC_Version" title="Hoofdmneu">
          <a:hlinkClick xmlns:r="http://schemas.openxmlformats.org/officeDocument/2006/relationships" r:id="rId1" tooltip="Ga naar het Hoofdmenu"/>
        </xdr:cNvPr>
        <xdr:cNvSpPr/>
      </xdr:nvSpPr>
      <xdr:spPr>
        <a:xfrm>
          <a:off x="647699" y="542924"/>
          <a:ext cx="885825" cy="23812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144000" bIns="0" rtlCol="0" anchor="ctr"/>
        <a:lstStyle/>
        <a:p>
          <a:pPr algn="r"/>
          <a:fld id="{CB387EF5-1C76-47A5-A015-C39E19FA03F9}" type="TxLink">
            <a:rPr lang="de-DE" sz="800">
              <a:solidFill>
                <a:srgbClr val="9C5208"/>
              </a:solidFill>
              <a:latin typeface="+mn-lt"/>
              <a:ea typeface="Tahoma" pitchFamily="34" charset="0"/>
              <a:cs typeface="Tahoma" pitchFamily="34" charset="0"/>
            </a:rPr>
            <a:pPr algn="r"/>
            <a:t>Hoofdmenu</a:t>
          </a:fld>
          <a:endParaRPr lang="de-DE" sz="800">
            <a:solidFill>
              <a:srgbClr val="9C5208"/>
            </a:solidFill>
            <a:latin typeface="+mn-lt"/>
            <a:ea typeface="Tahoma" pitchFamily="34" charset="0"/>
            <a:cs typeface="Tahoma" pitchFamily="34" charset="0"/>
          </a:endParaRPr>
        </a:p>
      </xdr:txBody>
    </xdr:sp>
    <xdr:clientData fPrintsWithSheet="0"/>
  </xdr:twoCellAnchor>
  <xdr:twoCellAnchor>
    <xdr:from>
      <xdr:col>3</xdr:col>
      <xdr:colOff>190500</xdr:colOff>
      <xdr:row>1</xdr:row>
      <xdr:rowOff>85725</xdr:rowOff>
    </xdr:from>
    <xdr:to>
      <xdr:col>20</xdr:col>
      <xdr:colOff>57150</xdr:colOff>
      <xdr:row>3</xdr:row>
      <xdr:rowOff>142875</xdr:rowOff>
    </xdr:to>
    <xdr:sp macro="" textlink="">
      <xdr:nvSpPr>
        <xdr:cNvPr id="8" name="Schuine rand 7"/>
        <xdr:cNvSpPr/>
      </xdr:nvSpPr>
      <xdr:spPr>
        <a:xfrm>
          <a:off x="2019300" y="276225"/>
          <a:ext cx="9829800" cy="43815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2800" b="1" baseline="0">
              <a:solidFill>
                <a:srgbClr val="0000FF"/>
              </a:solidFill>
              <a:latin typeface="+mn-lt"/>
              <a:cs typeface="Arial" pitchFamily="34" charset="0"/>
            </a:rPr>
            <a:t>Uitleg en Informatie van het Biljart Clubtoernooi</a:t>
          </a:r>
          <a:endParaRPr lang="nl-BE" sz="2800" b="1">
            <a:solidFill>
              <a:srgbClr val="0000FF"/>
            </a:solidFill>
            <a:latin typeface="+mn-lt"/>
            <a:cs typeface="Arial" pitchFamily="34" charset="0"/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389892</xdr:colOff>
      <xdr:row>4</xdr:row>
      <xdr:rowOff>46915</xdr:rowOff>
    </xdr:from>
    <xdr:to>
      <xdr:col>11</xdr:col>
      <xdr:colOff>588010</xdr:colOff>
      <xdr:row>13</xdr:row>
      <xdr:rowOff>137160</xdr:rowOff>
    </xdr:to>
    <xdr:pic macro="[0]!creator"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9642" y="916865"/>
          <a:ext cx="1417318" cy="2217495"/>
        </a:xfrm>
        <a:prstGeom prst="rect">
          <a:avLst/>
        </a:prstGeom>
      </xdr:spPr>
    </xdr:pic>
    <xdr:clientData/>
  </xdr:twoCellAnchor>
  <xdr:twoCellAnchor>
    <xdr:from>
      <xdr:col>7</xdr:col>
      <xdr:colOff>171450</xdr:colOff>
      <xdr:row>6</xdr:row>
      <xdr:rowOff>31750</xdr:rowOff>
    </xdr:from>
    <xdr:to>
      <xdr:col>7</xdr:col>
      <xdr:colOff>1933575</xdr:colOff>
      <xdr:row>6</xdr:row>
      <xdr:rowOff>283750</xdr:rowOff>
    </xdr:to>
    <xdr:sp macro="[0]!ToonLtoernooi" textlink="">
      <xdr:nvSpPr>
        <xdr:cNvPr id="8" name="Schuine rand 7"/>
        <xdr:cNvSpPr/>
      </xdr:nvSpPr>
      <xdr:spPr>
        <a:xfrm>
          <a:off x="4826000" y="1346200"/>
          <a:ext cx="1762125" cy="2520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rgbClr val="0000FF"/>
              </a:solidFill>
              <a:latin typeface="+mn-lt"/>
              <a:cs typeface="Arial" pitchFamily="34" charset="0"/>
            </a:rPr>
            <a:t>Libre toernooi</a:t>
          </a:r>
          <a:endParaRPr lang="nl-BE" sz="1400" b="1">
            <a:solidFill>
              <a:srgbClr val="0000FF"/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7</xdr:col>
      <xdr:colOff>165100</xdr:colOff>
      <xdr:row>7</xdr:row>
      <xdr:rowOff>31750</xdr:rowOff>
    </xdr:from>
    <xdr:to>
      <xdr:col>7</xdr:col>
      <xdr:colOff>1927225</xdr:colOff>
      <xdr:row>7</xdr:row>
      <xdr:rowOff>283750</xdr:rowOff>
    </xdr:to>
    <xdr:sp macro="[0]!Toon3btoernooi" textlink="">
      <xdr:nvSpPr>
        <xdr:cNvPr id="13" name="Schuine rand 12"/>
        <xdr:cNvSpPr/>
      </xdr:nvSpPr>
      <xdr:spPr>
        <a:xfrm>
          <a:off x="4819650" y="1663700"/>
          <a:ext cx="1762125" cy="2520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rgbClr val="0000FF"/>
              </a:solidFill>
              <a:latin typeface="+mn-lt"/>
              <a:cs typeface="Arial" pitchFamily="34" charset="0"/>
            </a:rPr>
            <a:t>3 Banden toernooi</a:t>
          </a:r>
          <a:endParaRPr lang="nl-BE" sz="1400" b="1">
            <a:solidFill>
              <a:srgbClr val="0000FF"/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7</xdr:col>
      <xdr:colOff>152400</xdr:colOff>
      <xdr:row>8</xdr:row>
      <xdr:rowOff>38100</xdr:rowOff>
    </xdr:from>
    <xdr:to>
      <xdr:col>7</xdr:col>
      <xdr:colOff>1914525</xdr:colOff>
      <xdr:row>8</xdr:row>
      <xdr:rowOff>290100</xdr:rowOff>
    </xdr:to>
    <xdr:sp macro="[0]!Toonbstoernooi" textlink="">
      <xdr:nvSpPr>
        <xdr:cNvPr id="14" name="Schuine rand 13"/>
        <xdr:cNvSpPr/>
      </xdr:nvSpPr>
      <xdr:spPr>
        <a:xfrm>
          <a:off x="4806950" y="1987550"/>
          <a:ext cx="1762125" cy="2520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rgbClr val="0000FF"/>
              </a:solidFill>
              <a:latin typeface="+mn-lt"/>
              <a:cs typeface="Arial" pitchFamily="34" charset="0"/>
            </a:rPr>
            <a:t>Bandstoot toernooi</a:t>
          </a:r>
          <a:endParaRPr lang="nl-BE" sz="1400" b="1">
            <a:solidFill>
              <a:srgbClr val="0000FF"/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3</xdr:col>
      <xdr:colOff>146050</xdr:colOff>
      <xdr:row>6</xdr:row>
      <xdr:rowOff>25400</xdr:rowOff>
    </xdr:from>
    <xdr:to>
      <xdr:col>3</xdr:col>
      <xdr:colOff>1908175</xdr:colOff>
      <xdr:row>6</xdr:row>
      <xdr:rowOff>277400</xdr:rowOff>
    </xdr:to>
    <xdr:sp macro="[0]!GaNaarLspelers" textlink="">
      <xdr:nvSpPr>
        <xdr:cNvPr id="15" name="Schuine rand 14"/>
        <xdr:cNvSpPr/>
      </xdr:nvSpPr>
      <xdr:spPr>
        <a:xfrm>
          <a:off x="1320800" y="1339850"/>
          <a:ext cx="1762125" cy="2520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rgbClr val="0000FF"/>
              </a:solidFill>
              <a:latin typeface="+mn-lt"/>
              <a:cs typeface="Arial" pitchFamily="34" charset="0"/>
            </a:rPr>
            <a:t>Libre spelers</a:t>
          </a:r>
          <a:endParaRPr lang="nl-BE" sz="1400" b="1">
            <a:solidFill>
              <a:srgbClr val="0000FF"/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3</xdr:col>
      <xdr:colOff>139700</xdr:colOff>
      <xdr:row>7</xdr:row>
      <xdr:rowOff>25400</xdr:rowOff>
    </xdr:from>
    <xdr:to>
      <xdr:col>3</xdr:col>
      <xdr:colOff>1901825</xdr:colOff>
      <xdr:row>7</xdr:row>
      <xdr:rowOff>277400</xdr:rowOff>
    </xdr:to>
    <xdr:sp macro="[0]!GaNaar3bspelers" textlink="">
      <xdr:nvSpPr>
        <xdr:cNvPr id="16" name="Schuine rand 15"/>
        <xdr:cNvSpPr/>
      </xdr:nvSpPr>
      <xdr:spPr>
        <a:xfrm>
          <a:off x="1314450" y="1657350"/>
          <a:ext cx="1762125" cy="2520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rgbClr val="0000FF"/>
              </a:solidFill>
              <a:latin typeface="+mn-lt"/>
              <a:cs typeface="Arial" pitchFamily="34" charset="0"/>
            </a:rPr>
            <a:t>3 Banden spelers</a:t>
          </a:r>
          <a:endParaRPr lang="nl-BE" sz="1400" b="1">
            <a:solidFill>
              <a:srgbClr val="0000FF"/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3</xdr:col>
      <xdr:colOff>139700</xdr:colOff>
      <xdr:row>8</xdr:row>
      <xdr:rowOff>31750</xdr:rowOff>
    </xdr:from>
    <xdr:to>
      <xdr:col>3</xdr:col>
      <xdr:colOff>1901825</xdr:colOff>
      <xdr:row>8</xdr:row>
      <xdr:rowOff>283750</xdr:rowOff>
    </xdr:to>
    <xdr:sp macro="[0]!GaNaarbsspelers" textlink="">
      <xdr:nvSpPr>
        <xdr:cNvPr id="17" name="Schuine rand 16"/>
        <xdr:cNvSpPr/>
      </xdr:nvSpPr>
      <xdr:spPr>
        <a:xfrm>
          <a:off x="1314450" y="1981200"/>
          <a:ext cx="1762125" cy="2520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chemeClr val="bg1"/>
            </a:gs>
          </a:gsLst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 baseline="0">
              <a:solidFill>
                <a:srgbClr val="0000FF"/>
              </a:solidFill>
              <a:latin typeface="+mn-lt"/>
              <a:cs typeface="Arial" pitchFamily="34" charset="0"/>
            </a:rPr>
            <a:t>Bandstoot spelers</a:t>
          </a:r>
          <a:endParaRPr lang="nl-BE" sz="1400" b="1">
            <a:solidFill>
              <a:srgbClr val="0000FF"/>
            </a:solidFill>
            <a:latin typeface="+mn-lt"/>
            <a:cs typeface="Arial" pitchFamily="34" charset="0"/>
          </a:endParaRPr>
        </a:p>
      </xdr:txBody>
    </xdr:sp>
    <xdr:clientData fPrintsWithSheet="0"/>
  </xdr:twoCellAnchor>
  <xdr:twoCellAnchor>
    <xdr:from>
      <xdr:col>3</xdr:col>
      <xdr:colOff>0</xdr:colOff>
      <xdr:row>1</xdr:row>
      <xdr:rowOff>31750</xdr:rowOff>
    </xdr:from>
    <xdr:to>
      <xdr:col>8</xdr:col>
      <xdr:colOff>12700</xdr:colOff>
      <xdr:row>2</xdr:row>
      <xdr:rowOff>63500</xdr:rowOff>
    </xdr:to>
    <xdr:sp macro="[0]!GaNaarLspelers" textlink="">
      <xdr:nvSpPr>
        <xdr:cNvPr id="20" name="Schuine rand 19"/>
        <xdr:cNvSpPr/>
      </xdr:nvSpPr>
      <xdr:spPr>
        <a:xfrm>
          <a:off x="1174750" y="222250"/>
          <a:ext cx="5543550" cy="317500"/>
        </a:xfrm>
        <a:prstGeom prst="bevel">
          <a:avLst>
            <a:gd name="adj" fmla="val 15385"/>
          </a:avLst>
        </a:prstGeom>
        <a:gradFill>
          <a:gsLst>
            <a:gs pos="0">
              <a:srgbClr val="0000FF"/>
            </a:gs>
            <a:gs pos="100000">
              <a:srgbClr val="0000FF"/>
            </a:gs>
          </a:gsLst>
          <a:lin ang="16200000" scaled="1"/>
        </a:gradFill>
        <a:ln w="6350">
          <a:noFill/>
        </a:ln>
        <a:effectLst>
          <a:glow rad="190500">
            <a:srgbClr val="0000FF">
              <a:alpha val="0"/>
            </a:srgbClr>
          </a:glow>
          <a:outerShdw blurRad="40000" dist="20000" dir="5400000" rotWithShape="0">
            <a:srgbClr val="000000">
              <a:alpha val="38000"/>
            </a:srgbClr>
          </a:outerShdw>
          <a:softEdge rad="914400"/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2000" b="1" baseline="0">
              <a:solidFill>
                <a:srgbClr val="0000FF"/>
              </a:solidFill>
              <a:latin typeface="+mn-lt"/>
              <a:cs typeface="Arial" pitchFamily="34" charset="0"/>
            </a:rPr>
            <a:t>Biljart Clubtoernooi voor maximaal 16 spelers</a:t>
          </a:r>
          <a:endParaRPr lang="nl-BE" sz="2000" b="1">
            <a:solidFill>
              <a:srgbClr val="0000FF"/>
            </a:solidFill>
            <a:effectLst>
              <a:outerShdw blurRad="50800" dist="50800" dir="5400000" algn="ctr" rotWithShape="0">
                <a:schemeClr val="tx1">
                  <a:alpha val="12000"/>
                </a:schemeClr>
              </a:outerShdw>
            </a:effectLst>
            <a:latin typeface="+mn-lt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3</xdr:col>
      <xdr:colOff>107156</xdr:colOff>
      <xdr:row>11</xdr:row>
      <xdr:rowOff>125413</xdr:rowOff>
    </xdr:from>
    <xdr:to>
      <xdr:col>3</xdr:col>
      <xdr:colOff>371605</xdr:colOff>
      <xdr:row>12</xdr:row>
      <xdr:rowOff>186531</xdr:rowOff>
    </xdr:to>
    <xdr:pic macro="[0]!stuurmeel"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731" y="2706688"/>
          <a:ext cx="264449" cy="261143"/>
        </a:xfrm>
        <a:prstGeom prst="rect">
          <a:avLst/>
        </a:prstGeom>
      </xdr:spPr>
    </xdr:pic>
    <xdr:clientData/>
  </xdr:twoCellAnchor>
  <xdr:twoCellAnchor editAs="oneCell">
    <xdr:from>
      <xdr:col>5</xdr:col>
      <xdr:colOff>409606</xdr:colOff>
      <xdr:row>11</xdr:row>
      <xdr:rowOff>126206</xdr:rowOff>
    </xdr:from>
    <xdr:to>
      <xdr:col>5</xdr:col>
      <xdr:colOff>675464</xdr:colOff>
      <xdr:row>12</xdr:row>
      <xdr:rowOff>188733</xdr:rowOff>
    </xdr:to>
    <xdr:pic>
      <xdr:nvPicPr>
        <xdr:cNvPr id="5" name="Afbeelding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31" y="2707481"/>
          <a:ext cx="265858" cy="262552"/>
        </a:xfrm>
        <a:prstGeom prst="rect">
          <a:avLst/>
        </a:prstGeom>
      </xdr:spPr>
    </xdr:pic>
    <xdr:clientData/>
  </xdr:twoCellAnchor>
  <xdr:twoCellAnchor editAs="oneCell">
    <xdr:from>
      <xdr:col>3</xdr:col>
      <xdr:colOff>1497806</xdr:colOff>
      <xdr:row>11</xdr:row>
      <xdr:rowOff>125394</xdr:rowOff>
    </xdr:from>
    <xdr:to>
      <xdr:col>3</xdr:col>
      <xdr:colOff>1762255</xdr:colOff>
      <xdr:row>12</xdr:row>
      <xdr:rowOff>186512</xdr:rowOff>
    </xdr:to>
    <xdr:pic macro="[0]!auto_close"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9381" y="2706669"/>
          <a:ext cx="264449" cy="261143"/>
        </a:xfrm>
        <a:prstGeom prst="rect">
          <a:avLst/>
        </a:prstGeom>
      </xdr:spPr>
    </xdr:pic>
    <xdr:clientData/>
  </xdr:twoCellAnchor>
  <xdr:twoCellAnchor editAs="oneCell">
    <xdr:from>
      <xdr:col>7</xdr:col>
      <xdr:colOff>1343871</xdr:colOff>
      <xdr:row>11</xdr:row>
      <xdr:rowOff>129382</xdr:rowOff>
    </xdr:from>
    <xdr:to>
      <xdr:col>7</xdr:col>
      <xdr:colOff>1601708</xdr:colOff>
      <xdr:row>13</xdr:row>
      <xdr:rowOff>0</xdr:rowOff>
    </xdr:to>
    <xdr:pic macro="[0]!Leegmaken"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2546" y="2710657"/>
          <a:ext cx="257837" cy="261143"/>
        </a:xfrm>
        <a:prstGeom prst="rect">
          <a:avLst/>
        </a:prstGeom>
      </xdr:spPr>
    </xdr:pic>
    <xdr:clientData/>
  </xdr:twoCellAnchor>
  <xdr:twoCellAnchor editAs="oneCell">
    <xdr:from>
      <xdr:col>7</xdr:col>
      <xdr:colOff>144484</xdr:colOff>
      <xdr:row>11</xdr:row>
      <xdr:rowOff>127775</xdr:rowOff>
    </xdr:from>
    <xdr:to>
      <xdr:col>7</xdr:col>
      <xdr:colOff>408933</xdr:colOff>
      <xdr:row>12</xdr:row>
      <xdr:rowOff>188893</xdr:rowOff>
    </xdr:to>
    <xdr:pic>
      <xdr:nvPicPr>
        <xdr:cNvPr id="18" name="Afbeelding 17">
          <a:hlinkClick xmlns:r="http://schemas.openxmlformats.org/officeDocument/2006/relationships" r:id="rId7" tooltip="Toont je een scherm met wat eenvoudige uitleg.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3159" y="2709050"/>
          <a:ext cx="264449" cy="261143"/>
        </a:xfrm>
        <a:prstGeom prst="rect">
          <a:avLst/>
        </a:prstGeom>
      </xdr:spPr>
    </xdr:pic>
    <xdr:clientData/>
  </xdr:twoCellAnchor>
  <xdr:twoCellAnchor editAs="oneCell">
    <xdr:from>
      <xdr:col>3</xdr:col>
      <xdr:colOff>1771650</xdr:colOff>
      <xdr:row>15</xdr:row>
      <xdr:rowOff>69850</xdr:rowOff>
    </xdr:from>
    <xdr:to>
      <xdr:col>7</xdr:col>
      <xdr:colOff>311150</xdr:colOff>
      <xdr:row>16</xdr:row>
      <xdr:rowOff>82303</xdr:rowOff>
    </xdr:to>
    <xdr:pic>
      <xdr:nvPicPr>
        <xdr:cNvPr id="21" name="Afbeelding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6400" y="3314700"/>
          <a:ext cx="2019300" cy="215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mrahdevelopment.nl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B1:AH205"/>
  <sheetViews>
    <sheetView showGridLines="0" showRowColHeaders="0" zoomScaleNormal="100" workbookViewId="0">
      <selection activeCell="Z5" sqref="Z5"/>
    </sheetView>
  </sheetViews>
  <sheetFormatPr defaultRowHeight="15" x14ac:dyDescent="0.25"/>
  <cols>
    <col min="1" max="1" width="1.7109375" customWidth="1"/>
    <col min="2" max="2" width="15.7109375" customWidth="1"/>
    <col min="3" max="7" width="5.7109375" customWidth="1"/>
    <col min="8" max="9" width="3.7109375" customWidth="1"/>
    <col min="10" max="10" width="15.7109375" customWidth="1"/>
    <col min="11" max="15" width="5.7109375" customWidth="1"/>
    <col min="16" max="17" width="3.7109375" customWidth="1"/>
    <col min="18" max="18" width="15.7109375" customWidth="1"/>
    <col min="19" max="23" width="5.7109375" customWidth="1"/>
    <col min="24" max="25" width="3.7109375" customWidth="1"/>
    <col min="26" max="26" width="15.7109375" customWidth="1"/>
    <col min="27" max="31" width="5.7109375" customWidth="1"/>
    <col min="32" max="33" width="3.7109375" customWidth="1"/>
    <col min="34" max="34" width="15.7109375" customWidth="1"/>
  </cols>
  <sheetData>
    <row r="1" spans="2:34" ht="5.0999999999999996" customHeight="1" x14ac:dyDescent="0.25"/>
    <row r="2" spans="2:34" ht="20.100000000000001" customHeight="1" x14ac:dyDescent="0.25">
      <c r="B2" s="38" t="s">
        <v>2</v>
      </c>
    </row>
    <row r="3" spans="2:34" ht="9.9499999999999993" customHeight="1" x14ac:dyDescent="0.25">
      <c r="B3" s="208"/>
      <c r="C3" s="206" t="s">
        <v>6</v>
      </c>
      <c r="D3" s="206" t="s">
        <v>8</v>
      </c>
      <c r="E3" s="210" t="s">
        <v>3</v>
      </c>
      <c r="F3" s="210" t="s">
        <v>4</v>
      </c>
      <c r="G3" s="210" t="s">
        <v>11</v>
      </c>
      <c r="J3" s="196" t="s">
        <v>1</v>
      </c>
      <c r="AE3" s="195" t="s">
        <v>62</v>
      </c>
      <c r="AF3" s="195"/>
      <c r="AG3" s="195"/>
      <c r="AH3" s="195"/>
    </row>
    <row r="4" spans="2:34" ht="9.9499999999999993" customHeight="1" x14ac:dyDescent="0.25">
      <c r="B4" s="209"/>
      <c r="C4" s="207"/>
      <c r="D4" s="207"/>
      <c r="E4" s="211"/>
      <c r="F4" s="211"/>
      <c r="G4" s="211"/>
      <c r="H4" s="3"/>
      <c r="I4" s="3"/>
      <c r="J4" s="197"/>
      <c r="K4" s="37"/>
      <c r="L4" s="3"/>
      <c r="M4" s="25"/>
      <c r="N4" s="25"/>
      <c r="O4" s="3"/>
      <c r="AE4" s="195"/>
      <c r="AF4" s="195"/>
      <c r="AG4" s="195"/>
      <c r="AH4" s="195"/>
    </row>
    <row r="5" spans="2:34" ht="9" customHeight="1" x14ac:dyDescent="0.25">
      <c r="B5" s="198" t="str">
        <f>LSpelers!C4</f>
        <v>Mrah Zelf</v>
      </c>
      <c r="C5" s="200">
        <f>LSpelers!D4</f>
        <v>44</v>
      </c>
      <c r="D5" s="202">
        <f>C5/AA38</f>
        <v>1.4666666666666666</v>
      </c>
      <c r="E5" s="204"/>
      <c r="F5" s="204"/>
      <c r="G5" s="204"/>
      <c r="H5" s="23">
        <v>1</v>
      </c>
      <c r="I5" s="4"/>
      <c r="J5" s="73"/>
      <c r="K5" s="206" t="str">
        <f>C3</f>
        <v>RM</v>
      </c>
      <c r="L5" s="206" t="str">
        <f>D3</f>
        <v>RG</v>
      </c>
      <c r="M5" s="212" t="str">
        <f>E3</f>
        <v>B</v>
      </c>
      <c r="N5" s="212" t="str">
        <f>F3</f>
        <v>GC</v>
      </c>
      <c r="O5" s="212" t="str">
        <f>G3</f>
        <v>HS</v>
      </c>
      <c r="AF5" s="195" t="s">
        <v>69</v>
      </c>
      <c r="AG5" s="195"/>
      <c r="AH5" s="195"/>
    </row>
    <row r="6" spans="2:34" ht="9" customHeight="1" x14ac:dyDescent="0.25">
      <c r="B6" s="199"/>
      <c r="C6" s="201"/>
      <c r="D6" s="203"/>
      <c r="E6" s="205"/>
      <c r="F6" s="205"/>
      <c r="G6" s="205"/>
      <c r="H6" s="9"/>
      <c r="I6" s="214"/>
      <c r="J6" s="86"/>
      <c r="K6" s="207"/>
      <c r="L6" s="207"/>
      <c r="M6" s="213"/>
      <c r="N6" s="213"/>
      <c r="O6" s="213"/>
      <c r="AF6" s="195"/>
      <c r="AG6" s="195"/>
      <c r="AH6" s="195"/>
    </row>
    <row r="7" spans="2:34" ht="9" customHeight="1" x14ac:dyDescent="0.25">
      <c r="B7" s="63"/>
      <c r="C7" s="29"/>
      <c r="D7" s="64"/>
      <c r="E7" s="86"/>
      <c r="F7" s="86"/>
      <c r="G7" s="70"/>
      <c r="H7" s="87"/>
      <c r="I7" s="215"/>
      <c r="J7" s="216">
        <f>IF(SUM(E5:G5)+SUM(E9:G9)&gt;0,IF(AND(F5=C5,F9=C9),IF(G5/F5&gt;G9/F9,B5,B9),IF(C5-F5&lt;C9-F9,B5,B9)),0)</f>
        <v>0</v>
      </c>
      <c r="K7" s="218">
        <f>IF(J7&gt;0,IF(J7=B5,C5,C9),0)</f>
        <v>0</v>
      </c>
      <c r="L7" s="220">
        <f>K7/AA38</f>
        <v>0</v>
      </c>
      <c r="M7" s="204"/>
      <c r="N7" s="204"/>
      <c r="O7" s="204"/>
      <c r="P7" s="8"/>
      <c r="Q7" s="4"/>
      <c r="R7" s="196" t="s">
        <v>0</v>
      </c>
      <c r="S7" s="4"/>
      <c r="T7" s="4"/>
      <c r="U7" s="4"/>
      <c r="V7" s="4"/>
      <c r="W7" s="4"/>
      <c r="X7" s="4"/>
      <c r="Y7" s="4"/>
    </row>
    <row r="8" spans="2:34" ht="9" customHeight="1" x14ac:dyDescent="0.25">
      <c r="B8" s="29"/>
      <c r="C8" s="29"/>
      <c r="D8" s="64"/>
      <c r="E8" s="86"/>
      <c r="F8" s="86"/>
      <c r="G8" s="70"/>
      <c r="H8" s="87"/>
      <c r="I8" s="5"/>
      <c r="J8" s="217"/>
      <c r="K8" s="219"/>
      <c r="L8" s="221"/>
      <c r="M8" s="205"/>
      <c r="N8" s="205"/>
      <c r="O8" s="205"/>
      <c r="P8" s="9"/>
      <c r="Q8" s="214"/>
      <c r="R8" s="197"/>
      <c r="S8" s="5"/>
      <c r="T8" s="5"/>
      <c r="U8" s="5"/>
      <c r="V8" s="5"/>
      <c r="W8" s="5"/>
      <c r="X8" s="5"/>
      <c r="Y8" s="5"/>
      <c r="AF8" s="189"/>
      <c r="AG8" s="189"/>
      <c r="AH8" s="189"/>
    </row>
    <row r="9" spans="2:34" ht="9" customHeight="1" x14ac:dyDescent="0.25">
      <c r="B9" s="198" t="str">
        <f>LSpelers!C5</f>
        <v>Flodur</v>
      </c>
      <c r="C9" s="200">
        <f>LSpelers!D5</f>
        <v>65</v>
      </c>
      <c r="D9" s="202">
        <f>C9/AA38</f>
        <v>2.1666666666666665</v>
      </c>
      <c r="E9" s="222"/>
      <c r="F9" s="204"/>
      <c r="G9" s="204"/>
      <c r="H9" s="11"/>
      <c r="I9" s="4"/>
      <c r="J9" s="74"/>
      <c r="K9" s="75"/>
      <c r="L9" s="76"/>
      <c r="M9" s="76"/>
      <c r="N9" s="74"/>
      <c r="O9" s="77"/>
      <c r="P9" s="16"/>
      <c r="Q9" s="214"/>
      <c r="S9" s="206" t="str">
        <f>K5</f>
        <v>RM</v>
      </c>
      <c r="T9" s="206" t="str">
        <f t="shared" ref="T9:W9" si="0">L5</f>
        <v>RG</v>
      </c>
      <c r="U9" s="212" t="str">
        <f t="shared" si="0"/>
        <v>B</v>
      </c>
      <c r="V9" s="212" t="str">
        <f t="shared" si="0"/>
        <v>GC</v>
      </c>
      <c r="W9" s="212" t="str">
        <f t="shared" si="0"/>
        <v>HS</v>
      </c>
      <c r="AF9" s="189"/>
      <c r="AG9" s="189"/>
      <c r="AH9" s="189"/>
    </row>
    <row r="10" spans="2:34" ht="9" customHeight="1" x14ac:dyDescent="0.25">
      <c r="B10" s="199"/>
      <c r="C10" s="201"/>
      <c r="D10" s="203"/>
      <c r="E10" s="223"/>
      <c r="F10" s="205"/>
      <c r="G10" s="205"/>
      <c r="H10" s="88"/>
      <c r="I10" s="88"/>
      <c r="J10" s="78"/>
      <c r="K10" s="78"/>
      <c r="L10" s="79"/>
      <c r="M10" s="78"/>
      <c r="N10" s="78"/>
      <c r="O10" s="78"/>
      <c r="P10" s="16"/>
      <c r="S10" s="207"/>
      <c r="T10" s="207"/>
      <c r="U10" s="213"/>
      <c r="V10" s="213"/>
      <c r="W10" s="213"/>
    </row>
    <row r="11" spans="2:34" ht="9" customHeight="1" x14ac:dyDescent="0.25">
      <c r="B11" s="63"/>
      <c r="C11" s="65"/>
      <c r="D11" s="66"/>
      <c r="E11" s="27"/>
      <c r="F11" s="27"/>
      <c r="G11" s="71"/>
      <c r="H11" s="88"/>
      <c r="I11" s="88"/>
      <c r="J11" s="78"/>
      <c r="K11" s="78"/>
      <c r="L11" s="79"/>
      <c r="M11" s="78"/>
      <c r="N11" s="78"/>
      <c r="O11" s="78"/>
      <c r="P11" s="16"/>
      <c r="R11" s="216">
        <f>IF(SUM(M7:O8)+SUM(M15:O16)&gt;0,IF(AND(N7=K7,N15=K15),IF(O7/N7&gt;O15/N15,J7,J15),IF(K7-N7&lt;K15-N15,J7,J15)),0)</f>
        <v>0</v>
      </c>
      <c r="S11" s="218">
        <f>IF(R11&gt;0,IF(R11=J7,K7,K15),0)</f>
        <v>0</v>
      </c>
      <c r="T11" s="218">
        <f>S11/AA38</f>
        <v>0</v>
      </c>
      <c r="U11" s="204"/>
      <c r="V11" s="204"/>
      <c r="W11" s="204"/>
      <c r="X11" s="8"/>
      <c r="Y11" s="4"/>
    </row>
    <row r="12" spans="2:34" ht="9" customHeight="1" x14ac:dyDescent="0.25">
      <c r="B12" s="30"/>
      <c r="C12" s="29"/>
      <c r="D12" s="64"/>
      <c r="E12" s="86"/>
      <c r="F12" s="86"/>
      <c r="G12" s="70"/>
      <c r="H12" s="88"/>
      <c r="I12" s="88"/>
      <c r="J12" s="78"/>
      <c r="K12" s="78"/>
      <c r="L12" s="79"/>
      <c r="M12" s="78"/>
      <c r="N12" s="78"/>
      <c r="O12" s="78"/>
      <c r="P12" s="16"/>
      <c r="Q12" s="18"/>
      <c r="R12" s="217"/>
      <c r="S12" s="219"/>
      <c r="T12" s="219"/>
      <c r="U12" s="205"/>
      <c r="V12" s="205"/>
      <c r="W12" s="205"/>
      <c r="X12" s="9"/>
      <c r="Y12" s="214"/>
    </row>
    <row r="13" spans="2:34" ht="9" customHeight="1" x14ac:dyDescent="0.25">
      <c r="B13" s="198">
        <f>LSpelers!C6</f>
        <v>0</v>
      </c>
      <c r="C13" s="200">
        <f>LSpelers!D6</f>
        <v>0</v>
      </c>
      <c r="D13" s="202">
        <f>C13/AA38</f>
        <v>0</v>
      </c>
      <c r="E13" s="204"/>
      <c r="F13" s="204"/>
      <c r="G13" s="204"/>
      <c r="H13" s="23">
        <f>H5+1</f>
        <v>2</v>
      </c>
      <c r="I13" s="4"/>
      <c r="J13" s="80"/>
      <c r="K13" s="206" t="str">
        <f>K5</f>
        <v>RM</v>
      </c>
      <c r="L13" s="206" t="str">
        <f>L5</f>
        <v>RG</v>
      </c>
      <c r="M13" s="224"/>
      <c r="N13" s="212" t="str">
        <f>N5</f>
        <v>GC</v>
      </c>
      <c r="O13" s="212" t="str">
        <f>O5</f>
        <v>HS</v>
      </c>
      <c r="P13" s="17"/>
      <c r="R13" s="73"/>
      <c r="S13" s="75"/>
      <c r="T13" s="75"/>
      <c r="U13" s="76"/>
      <c r="V13" s="74"/>
      <c r="W13" s="77"/>
      <c r="X13" s="87"/>
      <c r="Y13" s="214"/>
    </row>
    <row r="14" spans="2:34" ht="9" customHeight="1" x14ac:dyDescent="0.25">
      <c r="B14" s="199"/>
      <c r="C14" s="201"/>
      <c r="D14" s="203"/>
      <c r="E14" s="205"/>
      <c r="F14" s="205"/>
      <c r="G14" s="205"/>
      <c r="H14" s="9"/>
      <c r="I14" s="21"/>
      <c r="J14" s="78"/>
      <c r="K14" s="207"/>
      <c r="L14" s="207"/>
      <c r="M14" s="225"/>
      <c r="N14" s="213"/>
      <c r="O14" s="213"/>
      <c r="P14" s="87"/>
      <c r="Q14" s="5"/>
      <c r="R14" s="78"/>
      <c r="S14" s="78"/>
      <c r="T14" s="78"/>
      <c r="U14" s="78"/>
      <c r="V14" s="78"/>
      <c r="W14" s="78"/>
      <c r="X14" s="87"/>
      <c r="Y14" s="5"/>
    </row>
    <row r="15" spans="2:34" ht="9" customHeight="1" x14ac:dyDescent="0.25">
      <c r="B15" s="63"/>
      <c r="C15" s="29"/>
      <c r="D15" s="64"/>
      <c r="E15" s="86"/>
      <c r="F15" s="86"/>
      <c r="G15" s="70"/>
      <c r="H15" s="87"/>
      <c r="I15" s="22"/>
      <c r="J15" s="216">
        <f>IF(SUM(E13:G13)+SUM(E17:G17)&gt;0,IF(AND(F13=C13,F17=C17),IF(G13/F13&gt;G17/F17,B13,B17),IF(C13-F13&lt;C17-F17,B13,B17)),0)</f>
        <v>0</v>
      </c>
      <c r="K15" s="218">
        <f>IF(J15&gt;0,IF(J15=B13,C13,C17),0)</f>
        <v>0</v>
      </c>
      <c r="L15" s="220">
        <f>K15/AA38</f>
        <v>0</v>
      </c>
      <c r="M15" s="226">
        <f>M7</f>
        <v>0</v>
      </c>
      <c r="N15" s="204"/>
      <c r="O15" s="204"/>
      <c r="P15" s="87"/>
      <c r="Q15" s="5"/>
      <c r="R15" s="78"/>
      <c r="S15" s="78"/>
      <c r="T15" s="78"/>
      <c r="U15" s="78"/>
      <c r="V15" s="78"/>
      <c r="W15" s="78"/>
      <c r="X15" s="87"/>
      <c r="Y15" s="5"/>
      <c r="Z15" s="196" t="s">
        <v>60</v>
      </c>
    </row>
    <row r="16" spans="2:34" ht="9" customHeight="1" x14ac:dyDescent="0.25">
      <c r="B16" s="29"/>
      <c r="C16" s="29"/>
      <c r="D16" s="64"/>
      <c r="E16" s="86"/>
      <c r="F16" s="86"/>
      <c r="G16" s="70"/>
      <c r="H16" s="87"/>
      <c r="I16" s="5"/>
      <c r="J16" s="217"/>
      <c r="K16" s="219"/>
      <c r="L16" s="221"/>
      <c r="M16" s="223"/>
      <c r="N16" s="205"/>
      <c r="O16" s="205"/>
      <c r="P16" s="15"/>
      <c r="Q16" s="5"/>
      <c r="R16" s="78"/>
      <c r="S16" s="78"/>
      <c r="T16" s="78"/>
      <c r="U16" s="78"/>
      <c r="V16" s="78"/>
      <c r="W16" s="78"/>
      <c r="X16" s="87"/>
      <c r="Y16" s="5"/>
      <c r="Z16" s="197"/>
    </row>
    <row r="17" spans="2:34" ht="9" customHeight="1" x14ac:dyDescent="0.25">
      <c r="B17" s="198">
        <f>LSpelers!C7</f>
        <v>0</v>
      </c>
      <c r="C17" s="200">
        <f>LSpelers!D7</f>
        <v>0</v>
      </c>
      <c r="D17" s="202">
        <f>C17/AA38</f>
        <v>0</v>
      </c>
      <c r="E17" s="222"/>
      <c r="F17" s="204"/>
      <c r="G17" s="204"/>
      <c r="H17" s="11"/>
      <c r="I17" s="4"/>
      <c r="J17" s="74"/>
      <c r="K17" s="75"/>
      <c r="L17" s="76"/>
      <c r="M17" s="81"/>
      <c r="N17" s="74"/>
      <c r="O17" s="77"/>
      <c r="P17" s="5"/>
      <c r="Q17" s="5"/>
      <c r="R17" s="78"/>
      <c r="S17" s="78"/>
      <c r="T17" s="78"/>
      <c r="U17" s="78"/>
      <c r="V17" s="78"/>
      <c r="W17" s="78"/>
      <c r="X17" s="87"/>
      <c r="Y17" s="5"/>
      <c r="AA17" s="206" t="str">
        <f>S9</f>
        <v>RM</v>
      </c>
      <c r="AB17" s="206" t="str">
        <f t="shared" ref="AB17:AE17" si="1">T9</f>
        <v>RG</v>
      </c>
      <c r="AC17" s="210" t="str">
        <f t="shared" si="1"/>
        <v>B</v>
      </c>
      <c r="AD17" s="210" t="str">
        <f t="shared" si="1"/>
        <v>GC</v>
      </c>
      <c r="AE17" s="210" t="str">
        <f t="shared" si="1"/>
        <v>HS</v>
      </c>
    </row>
    <row r="18" spans="2:34" ht="9" customHeight="1" x14ac:dyDescent="0.25">
      <c r="B18" s="199"/>
      <c r="C18" s="201"/>
      <c r="D18" s="203"/>
      <c r="E18" s="223"/>
      <c r="F18" s="205"/>
      <c r="G18" s="205"/>
      <c r="H18" s="88"/>
      <c r="I18" s="88"/>
      <c r="J18" s="78"/>
      <c r="K18" s="78"/>
      <c r="L18" s="79"/>
      <c r="M18" s="78"/>
      <c r="N18" s="78"/>
      <c r="O18" s="78"/>
      <c r="P18" s="5"/>
      <c r="Q18" s="5"/>
      <c r="R18" s="78"/>
      <c r="S18" s="78"/>
      <c r="T18" s="78"/>
      <c r="U18" s="78"/>
      <c r="V18" s="78"/>
      <c r="W18" s="78"/>
      <c r="X18" s="87"/>
      <c r="Y18" s="5"/>
      <c r="AA18" s="207"/>
      <c r="AB18" s="207"/>
      <c r="AC18" s="211"/>
      <c r="AD18" s="211"/>
      <c r="AE18" s="211"/>
    </row>
    <row r="19" spans="2:34" ht="9" customHeight="1" x14ac:dyDescent="0.25">
      <c r="B19" s="63"/>
      <c r="C19" s="65"/>
      <c r="D19" s="66"/>
      <c r="E19" s="27"/>
      <c r="F19" s="27"/>
      <c r="G19" s="71"/>
      <c r="H19" s="88"/>
      <c r="I19" s="88"/>
      <c r="J19" s="78"/>
      <c r="K19" s="78"/>
      <c r="L19" s="79"/>
      <c r="M19" s="78"/>
      <c r="N19" s="78"/>
      <c r="O19" s="78"/>
      <c r="P19" s="5"/>
      <c r="Q19" s="5"/>
      <c r="R19" s="78"/>
      <c r="S19" s="78"/>
      <c r="T19" s="78"/>
      <c r="U19" s="78"/>
      <c r="V19" s="78"/>
      <c r="W19" s="78"/>
      <c r="X19" s="87"/>
      <c r="Y19" s="2"/>
      <c r="Z19" s="216">
        <f>IF(SUM(U11:W12)+SUM(U27:W28)&gt;0,IF(AND(V11=S11,V27=S27),IF(W11/V11&gt;W27/V27,R11,R27),IF(S11-V11&lt;S27-V27,R11,R27)),0)</f>
        <v>0</v>
      </c>
      <c r="AA19" s="227">
        <f>IF(Z19&gt;0,IF(Z19=R11,S11,S27),0)</f>
        <v>0</v>
      </c>
      <c r="AB19" s="229">
        <f>AA19/AA38</f>
        <v>0</v>
      </c>
      <c r="AC19" s="204"/>
      <c r="AD19" s="204"/>
      <c r="AE19" s="204"/>
      <c r="AF19" s="8"/>
      <c r="AG19" s="4"/>
    </row>
    <row r="20" spans="2:34" ht="9" customHeight="1" x14ac:dyDescent="0.25">
      <c r="B20" s="30"/>
      <c r="C20" s="29"/>
      <c r="D20" s="64"/>
      <c r="E20" s="86"/>
      <c r="F20" s="86"/>
      <c r="G20" s="70"/>
      <c r="H20" s="88"/>
      <c r="I20" s="88"/>
      <c r="J20" s="78"/>
      <c r="K20" s="78"/>
      <c r="L20" s="79"/>
      <c r="M20" s="78"/>
      <c r="N20" s="78"/>
      <c r="O20" s="78"/>
      <c r="P20" s="5"/>
      <c r="Q20" s="5"/>
      <c r="R20" s="78"/>
      <c r="S20" s="78"/>
      <c r="T20" s="78"/>
      <c r="U20" s="78"/>
      <c r="V20" s="78"/>
      <c r="W20" s="78"/>
      <c r="X20" s="87"/>
      <c r="Y20" s="5"/>
      <c r="Z20" s="217"/>
      <c r="AA20" s="228"/>
      <c r="AB20" s="230"/>
      <c r="AC20" s="205"/>
      <c r="AD20" s="205"/>
      <c r="AE20" s="205"/>
      <c r="AF20" s="9"/>
      <c r="AG20" s="214"/>
    </row>
    <row r="21" spans="2:34" ht="9" customHeight="1" x14ac:dyDescent="0.25">
      <c r="B21" s="198">
        <f>LSpelers!C8</f>
        <v>0</v>
      </c>
      <c r="C21" s="200">
        <f>LSpelers!D8</f>
        <v>0</v>
      </c>
      <c r="D21" s="202">
        <f>C21/AA38</f>
        <v>0</v>
      </c>
      <c r="E21" s="204"/>
      <c r="F21" s="204"/>
      <c r="G21" s="204"/>
      <c r="H21" s="23">
        <f>H13+1</f>
        <v>3</v>
      </c>
      <c r="I21" s="4"/>
      <c r="J21" s="80"/>
      <c r="K21" s="206" t="str">
        <f>K13</f>
        <v>RM</v>
      </c>
      <c r="L21" s="206" t="str">
        <f>L13</f>
        <v>RG</v>
      </c>
      <c r="M21" s="212" t="str">
        <f>M5</f>
        <v>B</v>
      </c>
      <c r="N21" s="212" t="str">
        <f>N13</f>
        <v>GC</v>
      </c>
      <c r="O21" s="212" t="str">
        <f>O13</f>
        <v>HS</v>
      </c>
      <c r="Q21" s="5"/>
      <c r="R21" s="78"/>
      <c r="S21" s="78"/>
      <c r="T21" s="78"/>
      <c r="U21" s="78"/>
      <c r="V21" s="78"/>
      <c r="W21" s="78"/>
      <c r="X21" s="87"/>
      <c r="Y21" s="5"/>
      <c r="AA21" s="13"/>
      <c r="AB21" s="13"/>
      <c r="AC21" s="14"/>
      <c r="AD21" s="12"/>
      <c r="AE21" s="15"/>
      <c r="AF21" s="87"/>
      <c r="AG21" s="214"/>
    </row>
    <row r="22" spans="2:34" ht="9" customHeight="1" x14ac:dyDescent="0.25">
      <c r="B22" s="199"/>
      <c r="C22" s="201"/>
      <c r="D22" s="203"/>
      <c r="E22" s="205"/>
      <c r="F22" s="205"/>
      <c r="G22" s="205"/>
      <c r="H22" s="9"/>
      <c r="I22" s="21"/>
      <c r="J22" s="86"/>
      <c r="K22" s="207"/>
      <c r="L22" s="207"/>
      <c r="M22" s="213"/>
      <c r="N22" s="213"/>
      <c r="O22" s="213"/>
      <c r="P22" s="4"/>
      <c r="Q22" s="5"/>
      <c r="R22" s="78"/>
      <c r="S22" s="78"/>
      <c r="T22" s="78"/>
      <c r="U22" s="78"/>
      <c r="V22" s="78"/>
      <c r="W22" s="78"/>
      <c r="X22" s="87"/>
      <c r="Y22" s="5"/>
      <c r="AA22" s="5"/>
      <c r="AB22" s="5"/>
      <c r="AC22" s="5"/>
      <c r="AD22" s="5"/>
      <c r="AE22" s="5"/>
      <c r="AF22" s="87"/>
    </row>
    <row r="23" spans="2:34" ht="9" customHeight="1" x14ac:dyDescent="0.25">
      <c r="B23" s="67"/>
      <c r="C23" s="29"/>
      <c r="D23" s="64"/>
      <c r="E23" s="86"/>
      <c r="F23" s="86"/>
      <c r="G23" s="70"/>
      <c r="H23" s="87"/>
      <c r="I23" s="22"/>
      <c r="J23" s="216">
        <f>IF(SUM(E21:G21)+SUM(E25:G25)&gt;0,IF(AND(F21=C21,F25=C25),IF(G21/F21&gt;G25/F25,B21,B25),IF(C21-F21&lt;C25-F25,B21,B25)),0)</f>
        <v>0</v>
      </c>
      <c r="K23" s="218">
        <f>IF(J23&gt;0,IF(J23=B21,C21,C25),0)</f>
        <v>0</v>
      </c>
      <c r="L23" s="220">
        <f>K23/AA38</f>
        <v>0</v>
      </c>
      <c r="M23" s="204"/>
      <c r="N23" s="204"/>
      <c r="O23" s="204"/>
      <c r="P23" s="8"/>
      <c r="Q23" s="4"/>
      <c r="R23" s="80"/>
      <c r="S23" s="80"/>
      <c r="T23" s="80"/>
      <c r="U23" s="80"/>
      <c r="V23" s="80"/>
      <c r="W23" s="80"/>
      <c r="X23" s="87"/>
      <c r="Y23" s="5"/>
      <c r="AA23" s="5"/>
      <c r="AB23" s="5"/>
      <c r="AC23" s="5"/>
      <c r="AD23" s="5"/>
      <c r="AE23" s="5"/>
      <c r="AF23" s="87"/>
    </row>
    <row r="24" spans="2:34" ht="9" customHeight="1" x14ac:dyDescent="0.25">
      <c r="B24" s="29"/>
      <c r="C24" s="29"/>
      <c r="D24" s="64"/>
      <c r="E24" s="86"/>
      <c r="F24" s="86"/>
      <c r="G24" s="70"/>
      <c r="H24" s="87"/>
      <c r="I24" s="5"/>
      <c r="J24" s="217"/>
      <c r="K24" s="219"/>
      <c r="L24" s="221"/>
      <c r="M24" s="205"/>
      <c r="N24" s="205"/>
      <c r="O24" s="205"/>
      <c r="P24" s="9"/>
      <c r="Q24" s="5"/>
      <c r="R24" s="78"/>
      <c r="S24" s="78"/>
      <c r="T24" s="78"/>
      <c r="U24" s="78"/>
      <c r="V24" s="85"/>
      <c r="W24" s="78"/>
      <c r="X24" s="87"/>
      <c r="Y24" s="5"/>
      <c r="AA24" s="5"/>
      <c r="AB24" s="5"/>
      <c r="AC24" s="5"/>
      <c r="AD24" s="5"/>
      <c r="AE24" s="5"/>
      <c r="AF24" s="87"/>
      <c r="AG24" s="4"/>
    </row>
    <row r="25" spans="2:34" ht="9" customHeight="1" x14ac:dyDescent="0.25">
      <c r="B25" s="198">
        <f>LSpelers!C9</f>
        <v>0</v>
      </c>
      <c r="C25" s="200">
        <f>LSpelers!D9</f>
        <v>0</v>
      </c>
      <c r="D25" s="202">
        <f>C25/AA38</f>
        <v>0</v>
      </c>
      <c r="E25" s="222"/>
      <c r="F25" s="204"/>
      <c r="G25" s="204"/>
      <c r="H25" s="11"/>
      <c r="I25" s="4"/>
      <c r="J25" s="74"/>
      <c r="K25" s="75"/>
      <c r="L25" s="76"/>
      <c r="M25" s="76"/>
      <c r="N25" s="74"/>
      <c r="O25" s="77"/>
      <c r="P25" s="16"/>
      <c r="R25" s="73"/>
      <c r="S25" s="206" t="str">
        <f>S9</f>
        <v>RM</v>
      </c>
      <c r="T25" s="206" t="str">
        <f>T9</f>
        <v>RG</v>
      </c>
      <c r="U25" s="224"/>
      <c r="V25" s="212" t="str">
        <f>V9</f>
        <v>GC</v>
      </c>
      <c r="W25" s="212" t="str">
        <f>W9</f>
        <v>HS</v>
      </c>
      <c r="X25" s="87"/>
      <c r="Y25" s="5"/>
      <c r="AF25" s="87"/>
    </row>
    <row r="26" spans="2:34" ht="9" customHeight="1" x14ac:dyDescent="0.25">
      <c r="B26" s="199"/>
      <c r="C26" s="201"/>
      <c r="D26" s="203"/>
      <c r="E26" s="223"/>
      <c r="F26" s="205"/>
      <c r="G26" s="205"/>
      <c r="H26" s="88"/>
      <c r="I26" s="88"/>
      <c r="J26" s="78"/>
      <c r="K26" s="78"/>
      <c r="L26" s="79"/>
      <c r="M26" s="78"/>
      <c r="N26" s="78"/>
      <c r="O26" s="78"/>
      <c r="P26" s="16"/>
      <c r="R26" s="73"/>
      <c r="S26" s="207"/>
      <c r="T26" s="207"/>
      <c r="U26" s="225"/>
      <c r="V26" s="213"/>
      <c r="W26" s="213"/>
      <c r="X26" s="87"/>
      <c r="Y26" s="5"/>
      <c r="AF26" s="87"/>
      <c r="AG26" s="4"/>
    </row>
    <row r="27" spans="2:34" ht="9" customHeight="1" x14ac:dyDescent="0.25">
      <c r="B27" s="63"/>
      <c r="C27" s="65"/>
      <c r="D27" s="66"/>
      <c r="E27" s="27"/>
      <c r="F27" s="27"/>
      <c r="G27" s="71"/>
      <c r="H27" s="88"/>
      <c r="I27" s="88"/>
      <c r="J27" s="78"/>
      <c r="K27" s="78"/>
      <c r="L27" s="79"/>
      <c r="M27" s="78"/>
      <c r="N27" s="78"/>
      <c r="O27" s="78"/>
      <c r="P27" s="16"/>
      <c r="R27" s="216">
        <f>IF(SUM(M23:O24)+SUM(M31:O32)&gt;0,IF(AND(N23=K23,N31=K31),IF(O23/N23&gt;O31/N31,J23,J31),IF(K23-N23&lt;K31-N31,J23,J31)),0)</f>
        <v>0</v>
      </c>
      <c r="S27" s="218">
        <f>IF(R27&gt;0,IF(R27=J23,K23,K31),0)</f>
        <v>0</v>
      </c>
      <c r="T27" s="218">
        <f>S27/AA38</f>
        <v>0</v>
      </c>
      <c r="U27" s="226">
        <f>U11</f>
        <v>0</v>
      </c>
      <c r="V27" s="204"/>
      <c r="W27" s="204"/>
      <c r="X27" s="87"/>
      <c r="Y27" s="5"/>
      <c r="AF27" s="87"/>
    </row>
    <row r="28" spans="2:34" ht="9" customHeight="1" x14ac:dyDescent="0.25">
      <c r="B28" s="30"/>
      <c r="C28" s="29"/>
      <c r="D28" s="64"/>
      <c r="E28" s="86"/>
      <c r="F28" s="86"/>
      <c r="G28" s="70"/>
      <c r="H28" s="88"/>
      <c r="I28" s="88"/>
      <c r="J28" s="78"/>
      <c r="K28" s="78"/>
      <c r="L28" s="79"/>
      <c r="M28" s="78"/>
      <c r="N28" s="78"/>
      <c r="O28" s="78"/>
      <c r="P28" s="16"/>
      <c r="Q28" s="18"/>
      <c r="R28" s="217"/>
      <c r="S28" s="219"/>
      <c r="T28" s="219"/>
      <c r="U28" s="223"/>
      <c r="V28" s="205"/>
      <c r="W28" s="205"/>
      <c r="X28" s="15"/>
      <c r="Y28" s="5"/>
      <c r="AF28" s="87"/>
      <c r="AG28" s="4"/>
    </row>
    <row r="29" spans="2:34" ht="9" customHeight="1" x14ac:dyDescent="0.25">
      <c r="B29" s="198">
        <f>LSpelers!C10</f>
        <v>0</v>
      </c>
      <c r="C29" s="200">
        <f>LSpelers!D10</f>
        <v>0</v>
      </c>
      <c r="D29" s="202">
        <f>C29/AA38</f>
        <v>0</v>
      </c>
      <c r="E29" s="204"/>
      <c r="F29" s="204"/>
      <c r="G29" s="204"/>
      <c r="H29" s="23">
        <f>H21+1</f>
        <v>4</v>
      </c>
      <c r="I29" s="4"/>
      <c r="J29" s="80"/>
      <c r="K29" s="206" t="str">
        <f>K21</f>
        <v>RM</v>
      </c>
      <c r="L29" s="206" t="str">
        <f>L21</f>
        <v>RG</v>
      </c>
      <c r="M29" s="224"/>
      <c r="N29" s="212" t="str">
        <f>N21</f>
        <v>GC</v>
      </c>
      <c r="O29" s="212" t="str">
        <f>O21</f>
        <v>HS</v>
      </c>
      <c r="P29" s="17"/>
      <c r="R29" s="73"/>
      <c r="S29" s="75"/>
      <c r="T29" s="75"/>
      <c r="U29" s="76"/>
      <c r="V29" s="74"/>
      <c r="W29" s="77"/>
      <c r="X29" s="5"/>
      <c r="Y29" s="5"/>
      <c r="AF29" s="87"/>
    </row>
    <row r="30" spans="2:34" ht="9" customHeight="1" x14ac:dyDescent="0.25">
      <c r="B30" s="199"/>
      <c r="C30" s="201"/>
      <c r="D30" s="203"/>
      <c r="E30" s="205"/>
      <c r="F30" s="205"/>
      <c r="G30" s="205"/>
      <c r="H30" s="9"/>
      <c r="I30" s="21"/>
      <c r="J30" s="86"/>
      <c r="K30" s="207"/>
      <c r="L30" s="207"/>
      <c r="M30" s="225"/>
      <c r="N30" s="213"/>
      <c r="O30" s="213"/>
      <c r="P30" s="87"/>
      <c r="Q30" s="5"/>
      <c r="R30" s="78"/>
      <c r="S30" s="78"/>
      <c r="T30" s="78"/>
      <c r="U30" s="78"/>
      <c r="V30" s="78"/>
      <c r="W30" s="78"/>
      <c r="X30" s="5"/>
      <c r="Y30" s="5"/>
      <c r="AF30" s="87"/>
    </row>
    <row r="31" spans="2:34" ht="9" customHeight="1" x14ac:dyDescent="0.25">
      <c r="B31" s="67"/>
      <c r="C31" s="29"/>
      <c r="D31" s="64"/>
      <c r="E31" s="86"/>
      <c r="F31" s="86"/>
      <c r="G31" s="70"/>
      <c r="H31" s="87"/>
      <c r="I31" s="22"/>
      <c r="J31" s="216">
        <f>IF(SUM(E29:G29)+SUM(E33:G33)&gt;0,IF(AND(F29=C29,F33=C33),IF(G29/F29&gt;G33/F33,B29,B33),IF(C29-F29&lt;C33-F33,B29,B33)),0)</f>
        <v>0</v>
      </c>
      <c r="K31" s="218">
        <f>IF(J31&gt;0,IF(J31=B29,C29,C33),0)</f>
        <v>0</v>
      </c>
      <c r="L31" s="220">
        <f>K31/AA38</f>
        <v>0</v>
      </c>
      <c r="M31" s="226">
        <f>M23</f>
        <v>0</v>
      </c>
      <c r="N31" s="204"/>
      <c r="O31" s="204"/>
      <c r="P31" s="87"/>
      <c r="Q31" s="5"/>
      <c r="R31" s="78"/>
      <c r="S31" s="78"/>
      <c r="T31" s="78"/>
      <c r="U31" s="78"/>
      <c r="V31" s="78"/>
      <c r="W31" s="78"/>
      <c r="X31" s="5"/>
      <c r="Y31" s="5"/>
      <c r="AF31" s="87"/>
    </row>
    <row r="32" spans="2:34" ht="9" customHeight="1" x14ac:dyDescent="0.25">
      <c r="B32" s="29"/>
      <c r="C32" s="29"/>
      <c r="D32" s="64"/>
      <c r="E32" s="86"/>
      <c r="F32" s="86"/>
      <c r="G32" s="70"/>
      <c r="H32" s="87"/>
      <c r="I32" s="5"/>
      <c r="J32" s="217"/>
      <c r="K32" s="219"/>
      <c r="L32" s="221"/>
      <c r="M32" s="223"/>
      <c r="N32" s="205"/>
      <c r="O32" s="205"/>
      <c r="P32" s="15"/>
      <c r="Q32" s="5"/>
      <c r="R32" s="78"/>
      <c r="S32" s="78"/>
      <c r="T32" s="78"/>
      <c r="U32" s="78"/>
      <c r="V32" s="78"/>
      <c r="W32" s="78"/>
      <c r="X32" s="5"/>
      <c r="Y32" s="5"/>
      <c r="Z32" s="231" t="str">
        <f>LSpelers!B22</f>
        <v xml:space="preserve">Jaar </v>
      </c>
      <c r="AA32" s="233">
        <f ca="1">LSpelers!C22</f>
        <v>2014</v>
      </c>
      <c r="AB32" s="36"/>
      <c r="AC32" s="235"/>
      <c r="AF32" s="87"/>
      <c r="AH32" s="196" t="s">
        <v>10</v>
      </c>
    </row>
    <row r="33" spans="2:34" ht="9" customHeight="1" x14ac:dyDescent="0.25">
      <c r="B33" s="198">
        <f>LSpelers!C11</f>
        <v>0</v>
      </c>
      <c r="C33" s="200">
        <f>LSpelers!D11</f>
        <v>0</v>
      </c>
      <c r="D33" s="202">
        <f>C33/AA38</f>
        <v>0</v>
      </c>
      <c r="E33" s="222"/>
      <c r="F33" s="204"/>
      <c r="G33" s="204"/>
      <c r="H33" s="11"/>
      <c r="I33" s="4"/>
      <c r="J33" s="80"/>
      <c r="K33" s="73"/>
      <c r="L33" s="79"/>
      <c r="M33" s="78"/>
      <c r="N33" s="78"/>
      <c r="O33" s="80"/>
      <c r="R33" s="73"/>
      <c r="S33" s="73"/>
      <c r="T33" s="73"/>
      <c r="U33" s="73"/>
      <c r="V33" s="73"/>
      <c r="W33" s="73"/>
      <c r="Z33" s="232"/>
      <c r="AA33" s="234"/>
      <c r="AB33" s="39"/>
      <c r="AC33" s="236"/>
      <c r="AF33" s="87"/>
      <c r="AH33" s="197"/>
    </row>
    <row r="34" spans="2:34" ht="9" customHeight="1" x14ac:dyDescent="0.25">
      <c r="B34" s="199"/>
      <c r="C34" s="201"/>
      <c r="D34" s="203"/>
      <c r="E34" s="223"/>
      <c r="F34" s="205"/>
      <c r="G34" s="205"/>
      <c r="H34" s="88"/>
      <c r="I34" s="88"/>
      <c r="J34" s="86"/>
      <c r="K34" s="73"/>
      <c r="L34" s="82"/>
      <c r="M34" s="86"/>
      <c r="N34" s="86"/>
      <c r="O34" s="78"/>
      <c r="R34" s="73"/>
      <c r="S34" s="73"/>
      <c r="T34" s="73"/>
      <c r="U34" s="73"/>
      <c r="V34" s="73"/>
      <c r="W34" s="73"/>
      <c r="Z34" s="237" t="str">
        <f>LSpelers!B23</f>
        <v xml:space="preserve">Club </v>
      </c>
      <c r="AA34" s="238" t="str">
        <f>Menu!F14</f>
        <v>Flodurianen</v>
      </c>
      <c r="AB34" s="238"/>
      <c r="AC34" s="239"/>
      <c r="AF34" s="87"/>
    </row>
    <row r="35" spans="2:34" ht="9" customHeight="1" thickBot="1" x14ac:dyDescent="0.3">
      <c r="B35" s="63"/>
      <c r="C35" s="29"/>
      <c r="D35" s="64"/>
      <c r="E35" s="86"/>
      <c r="F35" s="86"/>
      <c r="G35" s="70"/>
      <c r="H35" s="88"/>
      <c r="I35" s="88"/>
      <c r="J35" s="78"/>
      <c r="K35" s="78"/>
      <c r="L35" s="79"/>
      <c r="M35" s="78"/>
      <c r="N35" s="78"/>
      <c r="O35" s="78"/>
      <c r="R35" s="73"/>
      <c r="S35" s="73"/>
      <c r="T35" s="73"/>
      <c r="U35" s="73"/>
      <c r="V35" s="73"/>
      <c r="W35" s="73"/>
      <c r="Z35" s="232"/>
      <c r="AA35" s="238"/>
      <c r="AB35" s="238"/>
      <c r="AC35" s="239"/>
      <c r="AF35" s="87"/>
      <c r="AH35" s="216">
        <f>IF(SUM(AC19:AE20)+SUM(AC51:AE52)&gt;0,IF(AND(AD19=AA19,AD51=AA51),IF(AE19/AD19&gt;AE51/AD51,Z19,Z51),IF(AA19-AD19&lt;AA51-AD51,Z19,Z51)),0)</f>
        <v>0</v>
      </c>
    </row>
    <row r="36" spans="2:34" ht="9" customHeight="1" x14ac:dyDescent="0.25">
      <c r="B36" s="68"/>
      <c r="C36" s="68"/>
      <c r="D36" s="69"/>
      <c r="E36" s="28"/>
      <c r="F36" s="28"/>
      <c r="G36" s="72"/>
      <c r="H36" s="19"/>
      <c r="I36" s="19"/>
      <c r="J36" s="28"/>
      <c r="K36" s="28"/>
      <c r="L36" s="83"/>
      <c r="M36" s="28"/>
      <c r="N36" s="28"/>
      <c r="O36" s="28"/>
      <c r="P36" s="20"/>
      <c r="Q36" s="20"/>
      <c r="R36" s="84"/>
      <c r="S36" s="84"/>
      <c r="T36" s="84"/>
      <c r="U36" s="84"/>
      <c r="V36" s="84"/>
      <c r="W36" s="84"/>
      <c r="X36" s="20"/>
      <c r="Z36" s="240" t="str">
        <f>LSpelers!B24</f>
        <v xml:space="preserve">Spelsoort </v>
      </c>
      <c r="AA36" s="242" t="str">
        <f>LSpelers!C24</f>
        <v>Libre</v>
      </c>
      <c r="AB36" s="242"/>
      <c r="AC36" s="243"/>
      <c r="AF36" s="87"/>
      <c r="AG36" s="18"/>
      <c r="AH36" s="217"/>
    </row>
    <row r="37" spans="2:34" ht="9" customHeight="1" x14ac:dyDescent="0.25">
      <c r="B37" s="198">
        <f>LSpelers!C12</f>
        <v>0</v>
      </c>
      <c r="C37" s="200">
        <f>LSpelers!D12</f>
        <v>0</v>
      </c>
      <c r="D37" s="202">
        <f>C37/AA38</f>
        <v>0</v>
      </c>
      <c r="E37" s="204"/>
      <c r="F37" s="204"/>
      <c r="G37" s="204"/>
      <c r="H37" s="23">
        <f>H29+1</f>
        <v>5</v>
      </c>
      <c r="I37" s="4"/>
      <c r="J37" s="80"/>
      <c r="K37" s="206" t="str">
        <f>K29</f>
        <v>RM</v>
      </c>
      <c r="L37" s="206" t="str">
        <f>L29</f>
        <v>RG</v>
      </c>
      <c r="M37" s="212" t="str">
        <f>M21</f>
        <v>B</v>
      </c>
      <c r="N37" s="212" t="str">
        <f>N29</f>
        <v>GC</v>
      </c>
      <c r="O37" s="212" t="str">
        <f>O29</f>
        <v>HS</v>
      </c>
      <c r="R37" s="73"/>
      <c r="S37" s="73"/>
      <c r="T37" s="73"/>
      <c r="U37" s="73"/>
      <c r="V37" s="73"/>
      <c r="W37" s="73"/>
      <c r="Z37" s="241"/>
      <c r="AA37" s="244"/>
      <c r="AB37" s="244"/>
      <c r="AC37" s="245"/>
      <c r="AF37" s="87"/>
    </row>
    <row r="38" spans="2:34" ht="9" customHeight="1" x14ac:dyDescent="0.25">
      <c r="B38" s="199"/>
      <c r="C38" s="201"/>
      <c r="D38" s="203"/>
      <c r="E38" s="205"/>
      <c r="F38" s="205"/>
      <c r="G38" s="205"/>
      <c r="H38" s="9"/>
      <c r="I38" s="21"/>
      <c r="J38" s="86"/>
      <c r="K38" s="207"/>
      <c r="L38" s="207"/>
      <c r="M38" s="213"/>
      <c r="N38" s="213"/>
      <c r="O38" s="213"/>
      <c r="P38" s="4"/>
      <c r="Q38" s="4"/>
      <c r="R38" s="80"/>
      <c r="S38" s="80"/>
      <c r="T38" s="80"/>
      <c r="U38" s="80"/>
      <c r="V38" s="80"/>
      <c r="W38" s="80"/>
      <c r="X38" s="4"/>
      <c r="Y38" s="4"/>
      <c r="Z38" s="246" t="str">
        <f>LSpelers!B25</f>
        <v xml:space="preserve">Beurten </v>
      </c>
      <c r="AA38" s="248">
        <f>LSpelers!C25</f>
        <v>30</v>
      </c>
      <c r="AB38" s="40"/>
      <c r="AC38" s="41"/>
      <c r="AF38" s="87"/>
    </row>
    <row r="39" spans="2:34" ht="9" customHeight="1" x14ac:dyDescent="0.25">
      <c r="B39" s="67"/>
      <c r="C39" s="29"/>
      <c r="D39" s="64"/>
      <c r="E39" s="86"/>
      <c r="F39" s="86"/>
      <c r="G39" s="70"/>
      <c r="H39" s="87"/>
      <c r="I39" s="22"/>
      <c r="J39" s="216">
        <f>IF(SUM(E37:G37)+SUM(E41:G41)&gt;0,IF(AND(F37=C37,F41=C41),IF(G37/F37&gt;G41/F41,B37,B41),IF(C37-F37&lt;C41-F41,B37,B41)),0)</f>
        <v>0</v>
      </c>
      <c r="K39" s="218">
        <f>IF(J39&gt;0,IF(J39=B51,C51,C41),0)</f>
        <v>0</v>
      </c>
      <c r="L39" s="220">
        <f>K39/AA38</f>
        <v>0</v>
      </c>
      <c r="M39" s="204"/>
      <c r="N39" s="204"/>
      <c r="O39" s="204"/>
      <c r="P39" s="8"/>
      <c r="Q39" s="4"/>
      <c r="R39" s="250"/>
      <c r="S39" s="251"/>
      <c r="T39" s="80"/>
      <c r="U39" s="250"/>
      <c r="V39" s="251"/>
      <c r="W39" s="80"/>
      <c r="X39" s="252"/>
      <c r="Y39" s="4"/>
      <c r="Z39" s="247"/>
      <c r="AA39" s="249"/>
      <c r="AB39" s="36"/>
      <c r="AC39" s="42"/>
      <c r="AF39" s="87"/>
    </row>
    <row r="40" spans="2:34" ht="9" customHeight="1" x14ac:dyDescent="0.25">
      <c r="B40" s="29"/>
      <c r="C40" s="29"/>
      <c r="D40" s="64"/>
      <c r="E40" s="86"/>
      <c r="F40" s="86"/>
      <c r="G40" s="70"/>
      <c r="H40" s="87"/>
      <c r="I40" s="5"/>
      <c r="J40" s="217"/>
      <c r="K40" s="219"/>
      <c r="L40" s="221"/>
      <c r="M40" s="205"/>
      <c r="N40" s="205"/>
      <c r="O40" s="205"/>
      <c r="P40" s="9"/>
      <c r="Q40" s="5"/>
      <c r="R40" s="250"/>
      <c r="S40" s="250"/>
      <c r="T40" s="78"/>
      <c r="U40" s="250"/>
      <c r="V40" s="250"/>
      <c r="W40" s="78"/>
      <c r="X40" s="253"/>
      <c r="Y40" s="5"/>
      <c r="Z40" s="30"/>
      <c r="AA40" s="30"/>
      <c r="AB40" s="30"/>
      <c r="AC40" s="30"/>
      <c r="AF40" s="87"/>
    </row>
    <row r="41" spans="2:34" ht="9" customHeight="1" x14ac:dyDescent="0.25">
      <c r="B41" s="198">
        <f>LSpelers!C13</f>
        <v>0</v>
      </c>
      <c r="C41" s="200">
        <f>LSpelers!D13</f>
        <v>0</v>
      </c>
      <c r="D41" s="202">
        <f>C41/AA38</f>
        <v>0</v>
      </c>
      <c r="E41" s="222"/>
      <c r="F41" s="204"/>
      <c r="G41" s="204"/>
      <c r="H41" s="11"/>
      <c r="I41" s="4"/>
      <c r="J41" s="74"/>
      <c r="K41" s="75"/>
      <c r="L41" s="76"/>
      <c r="M41" s="76"/>
      <c r="N41" s="74"/>
      <c r="O41" s="77"/>
      <c r="P41" s="16"/>
      <c r="R41" s="73"/>
      <c r="S41" s="206" t="str">
        <f>S25</f>
        <v>RM</v>
      </c>
      <c r="T41" s="206" t="str">
        <f>T25</f>
        <v>RG</v>
      </c>
      <c r="U41" s="212" t="str">
        <f t="shared" ref="U41:W41" si="2">U9</f>
        <v>B</v>
      </c>
      <c r="V41" s="212" t="str">
        <f t="shared" si="2"/>
        <v>GC</v>
      </c>
      <c r="W41" s="212" t="str">
        <f t="shared" si="2"/>
        <v>HS</v>
      </c>
      <c r="AF41" s="87"/>
    </row>
    <row r="42" spans="2:34" ht="9" customHeight="1" x14ac:dyDescent="0.25">
      <c r="B42" s="199"/>
      <c r="C42" s="201"/>
      <c r="D42" s="203"/>
      <c r="E42" s="223"/>
      <c r="F42" s="205"/>
      <c r="G42" s="205"/>
      <c r="H42" s="88"/>
      <c r="I42" s="88"/>
      <c r="J42" s="78"/>
      <c r="K42" s="78"/>
      <c r="L42" s="79"/>
      <c r="M42" s="78"/>
      <c r="N42" s="78"/>
      <c r="O42" s="78"/>
      <c r="P42" s="16"/>
      <c r="R42" s="73"/>
      <c r="S42" s="207"/>
      <c r="T42" s="207"/>
      <c r="U42" s="213"/>
      <c r="V42" s="213"/>
      <c r="W42" s="213"/>
      <c r="AF42" s="87"/>
    </row>
    <row r="43" spans="2:34" ht="9" customHeight="1" x14ac:dyDescent="0.25">
      <c r="B43" s="63"/>
      <c r="C43" s="65"/>
      <c r="D43" s="66"/>
      <c r="E43" s="27"/>
      <c r="F43" s="27"/>
      <c r="G43" s="71"/>
      <c r="H43" s="88"/>
      <c r="I43" s="88"/>
      <c r="J43" s="78"/>
      <c r="K43" s="78"/>
      <c r="L43" s="79"/>
      <c r="M43" s="78"/>
      <c r="N43" s="78"/>
      <c r="O43" s="78"/>
      <c r="P43" s="16"/>
      <c r="R43" s="216">
        <f>IF(SUM(M39:O40)+SUM(M47:O48)&gt;0,IF(AND(N39=K39,N47=K47),IF(O39/N39&gt;O47/N47,J39,J47),IF(K39-N39&lt;K47-N47,J39,J47)),0)</f>
        <v>0</v>
      </c>
      <c r="S43" s="218">
        <f>IF(R51&gt;0,IF(R51=J39,K39,K47),0)</f>
        <v>0</v>
      </c>
      <c r="T43" s="218">
        <f>S43/AA38</f>
        <v>0</v>
      </c>
      <c r="U43" s="204"/>
      <c r="V43" s="204"/>
      <c r="W43" s="204"/>
      <c r="X43" s="8"/>
      <c r="Y43" s="4"/>
      <c r="AF43" s="87"/>
    </row>
    <row r="44" spans="2:34" ht="9" customHeight="1" x14ac:dyDescent="0.25">
      <c r="B44" s="30"/>
      <c r="C44" s="29"/>
      <c r="D44" s="64"/>
      <c r="E44" s="86"/>
      <c r="F44" s="86"/>
      <c r="G44" s="70"/>
      <c r="H44" s="88"/>
      <c r="I44" s="88"/>
      <c r="J44" s="78"/>
      <c r="K44" s="78"/>
      <c r="L44" s="79"/>
      <c r="M44" s="78"/>
      <c r="N44" s="78"/>
      <c r="O44" s="78"/>
      <c r="P44" s="16"/>
      <c r="Q44" s="18"/>
      <c r="R44" s="217"/>
      <c r="S44" s="219"/>
      <c r="T44" s="219"/>
      <c r="U44" s="205"/>
      <c r="V44" s="205"/>
      <c r="W44" s="205"/>
      <c r="X44" s="9"/>
      <c r="Y44" s="214"/>
      <c r="AF44" s="87"/>
    </row>
    <row r="45" spans="2:34" ht="9" customHeight="1" x14ac:dyDescent="0.25">
      <c r="B45" s="198">
        <f>LSpelers!C14</f>
        <v>0</v>
      </c>
      <c r="C45" s="200">
        <f>LSpelers!D14</f>
        <v>0</v>
      </c>
      <c r="D45" s="202">
        <f>C45/AA38</f>
        <v>0</v>
      </c>
      <c r="E45" s="204"/>
      <c r="F45" s="204"/>
      <c r="G45" s="204"/>
      <c r="H45" s="23">
        <f>H37+1</f>
        <v>6</v>
      </c>
      <c r="I45" s="4"/>
      <c r="J45" s="80"/>
      <c r="K45" s="206" t="str">
        <f>K37</f>
        <v>RM</v>
      </c>
      <c r="L45" s="206" t="str">
        <f>L37</f>
        <v>RG</v>
      </c>
      <c r="M45" s="224"/>
      <c r="N45" s="212" t="str">
        <f>N37</f>
        <v>GC</v>
      </c>
      <c r="O45" s="212" t="str">
        <f>O37</f>
        <v>HS</v>
      </c>
      <c r="P45" s="17"/>
      <c r="R45" s="73"/>
      <c r="S45" s="75"/>
      <c r="T45" s="75"/>
      <c r="U45" s="76"/>
      <c r="V45" s="74"/>
      <c r="W45" s="77"/>
      <c r="X45" s="87"/>
      <c r="Y45" s="214"/>
      <c r="AF45" s="87"/>
    </row>
    <row r="46" spans="2:34" ht="9" customHeight="1" x14ac:dyDescent="0.25">
      <c r="B46" s="199"/>
      <c r="C46" s="201"/>
      <c r="D46" s="203"/>
      <c r="E46" s="205"/>
      <c r="F46" s="205"/>
      <c r="G46" s="205"/>
      <c r="H46" s="9"/>
      <c r="I46" s="21"/>
      <c r="J46" s="86"/>
      <c r="K46" s="207"/>
      <c r="L46" s="207"/>
      <c r="M46" s="225"/>
      <c r="N46" s="213"/>
      <c r="O46" s="213"/>
      <c r="P46" s="87"/>
      <c r="Q46" s="5"/>
      <c r="R46" s="78"/>
      <c r="S46" s="78"/>
      <c r="T46" s="78"/>
      <c r="U46" s="78"/>
      <c r="V46" s="78"/>
      <c r="W46" s="78"/>
      <c r="X46" s="87"/>
      <c r="Y46" s="5"/>
      <c r="AF46" s="87"/>
    </row>
    <row r="47" spans="2:34" ht="9" customHeight="1" x14ac:dyDescent="0.25">
      <c r="B47" s="67"/>
      <c r="C47" s="29"/>
      <c r="D47" s="64"/>
      <c r="E47" s="86"/>
      <c r="F47" s="86"/>
      <c r="G47" s="70"/>
      <c r="H47" s="87"/>
      <c r="I47" s="22"/>
      <c r="J47" s="216">
        <f>IF(SUM(E45:G45)+SUM(E49:G49)&gt;0,IF(AND(F45=C45,F49=C49),IF(G45/F45&gt;G49/F49,B45,B49),IF(C45-F45&lt;C49-F49,B45,B49)),0)</f>
        <v>0</v>
      </c>
      <c r="K47" s="218">
        <f>IF(J47&gt;0,IF(J47=B45,C45,C49),0)</f>
        <v>0</v>
      </c>
      <c r="L47" s="220">
        <f>K47/AA38</f>
        <v>0</v>
      </c>
      <c r="M47" s="226">
        <f>M39</f>
        <v>0</v>
      </c>
      <c r="N47" s="204"/>
      <c r="O47" s="204"/>
      <c r="P47" s="87"/>
      <c r="Q47" s="5"/>
      <c r="R47" s="78"/>
      <c r="S47" s="78"/>
      <c r="T47" s="78"/>
      <c r="U47" s="78"/>
      <c r="V47" s="78"/>
      <c r="W47" s="78"/>
      <c r="X47" s="87"/>
      <c r="Y47" s="5"/>
      <c r="AF47" s="87"/>
    </row>
    <row r="48" spans="2:34" ht="9" customHeight="1" x14ac:dyDescent="0.25">
      <c r="B48" s="29"/>
      <c r="C48" s="29"/>
      <c r="D48" s="64"/>
      <c r="E48" s="86"/>
      <c r="F48" s="86"/>
      <c r="G48" s="70"/>
      <c r="H48" s="87"/>
      <c r="I48" s="5"/>
      <c r="J48" s="217"/>
      <c r="K48" s="219"/>
      <c r="L48" s="221"/>
      <c r="M48" s="223"/>
      <c r="N48" s="205"/>
      <c r="O48" s="205"/>
      <c r="P48" s="15"/>
      <c r="Q48" s="5"/>
      <c r="R48" s="78"/>
      <c r="S48" s="78"/>
      <c r="T48" s="78"/>
      <c r="U48" s="78"/>
      <c r="V48" s="78"/>
      <c r="W48" s="78"/>
      <c r="X48" s="87"/>
      <c r="Y48" s="5"/>
      <c r="AF48" s="87"/>
    </row>
    <row r="49" spans="2:33" ht="9" customHeight="1" x14ac:dyDescent="0.25">
      <c r="B49" s="198">
        <f>LSpelers!C15</f>
        <v>0</v>
      </c>
      <c r="C49" s="200">
        <f>LSpelers!D15</f>
        <v>0</v>
      </c>
      <c r="D49" s="202">
        <f>C49/AA38</f>
        <v>0</v>
      </c>
      <c r="E49" s="222"/>
      <c r="F49" s="204"/>
      <c r="G49" s="204"/>
      <c r="H49" s="11"/>
      <c r="I49" s="4"/>
      <c r="J49" s="80"/>
      <c r="K49" s="73"/>
      <c r="L49" s="79"/>
      <c r="M49" s="78"/>
      <c r="N49" s="78"/>
      <c r="O49" s="80"/>
      <c r="R49" s="73"/>
      <c r="S49" s="78"/>
      <c r="T49" s="73"/>
      <c r="U49" s="73"/>
      <c r="V49" s="73"/>
      <c r="W49" s="73"/>
      <c r="X49" s="87"/>
      <c r="Y49" s="5"/>
      <c r="AA49" s="206" t="str">
        <f>AA17</f>
        <v>RM</v>
      </c>
      <c r="AB49" s="206" t="str">
        <f>AB17</f>
        <v>RG</v>
      </c>
      <c r="AC49" s="254"/>
      <c r="AD49" s="210" t="str">
        <f>AD17</f>
        <v>GC</v>
      </c>
      <c r="AE49" s="210" t="str">
        <f>AE17</f>
        <v>HS</v>
      </c>
      <c r="AF49" s="87"/>
    </row>
    <row r="50" spans="2:33" ht="9" customHeight="1" x14ac:dyDescent="0.25">
      <c r="B50" s="199"/>
      <c r="C50" s="201"/>
      <c r="D50" s="203"/>
      <c r="E50" s="223"/>
      <c r="F50" s="205"/>
      <c r="G50" s="205"/>
      <c r="H50" s="88"/>
      <c r="I50" s="88"/>
      <c r="J50" s="86"/>
      <c r="K50" s="73"/>
      <c r="L50" s="82"/>
      <c r="M50" s="86"/>
      <c r="N50" s="86"/>
      <c r="O50" s="78"/>
      <c r="R50" s="73"/>
      <c r="S50" s="78"/>
      <c r="T50" s="73"/>
      <c r="U50" s="73"/>
      <c r="V50" s="73"/>
      <c r="W50" s="73"/>
      <c r="X50" s="87"/>
      <c r="Y50" s="5"/>
      <c r="AA50" s="207"/>
      <c r="AB50" s="207"/>
      <c r="AC50" s="255"/>
      <c r="AD50" s="211"/>
      <c r="AE50" s="211"/>
      <c r="AF50" s="87"/>
    </row>
    <row r="51" spans="2:33" ht="9" customHeight="1" x14ac:dyDescent="0.25">
      <c r="B51" s="30"/>
      <c r="C51" s="29"/>
      <c r="D51" s="64"/>
      <c r="E51" s="86"/>
      <c r="F51" s="86"/>
      <c r="G51" s="70"/>
      <c r="H51" s="88"/>
      <c r="I51" s="88"/>
      <c r="J51" s="78"/>
      <c r="K51" s="78"/>
      <c r="L51" s="79"/>
      <c r="M51" s="78"/>
      <c r="N51" s="78"/>
      <c r="O51" s="78"/>
      <c r="R51" s="73"/>
      <c r="S51" s="78"/>
      <c r="T51" s="73"/>
      <c r="U51" s="73"/>
      <c r="V51" s="73"/>
      <c r="W51" s="73"/>
      <c r="X51" s="87"/>
      <c r="Y51" s="2"/>
      <c r="Z51" s="216">
        <f>IF(SUM(U43:W43)+SUM(U59:W60)&gt;0,IF(AND(V43=S43,V59=S59),IF(W43/V43&gt;W59/V59,R43,R59),IF(S43-V43&lt;S59-V59,R43,R59)),0)</f>
        <v>0</v>
      </c>
      <c r="AA51" s="227">
        <f>IF(Z51&gt;0,IF(Z51=R43,S43,S59),0)</f>
        <v>0</v>
      </c>
      <c r="AB51" s="227">
        <f>AA51/AA38</f>
        <v>0</v>
      </c>
      <c r="AC51" s="256">
        <f>AC19</f>
        <v>0</v>
      </c>
      <c r="AD51" s="204"/>
      <c r="AE51" s="204"/>
      <c r="AF51" s="87"/>
      <c r="AG51" s="4"/>
    </row>
    <row r="52" spans="2:33" ht="9" customHeight="1" x14ac:dyDescent="0.25">
      <c r="B52" s="30"/>
      <c r="C52" s="29"/>
      <c r="D52" s="64"/>
      <c r="E52" s="86"/>
      <c r="F52" s="86"/>
      <c r="G52" s="70"/>
      <c r="H52" s="88"/>
      <c r="I52" s="88"/>
      <c r="J52" s="78"/>
      <c r="K52" s="78"/>
      <c r="L52" s="79"/>
      <c r="M52" s="78"/>
      <c r="N52" s="78"/>
      <c r="O52" s="78"/>
      <c r="R52" s="73"/>
      <c r="S52" s="78"/>
      <c r="T52" s="73"/>
      <c r="U52" s="73"/>
      <c r="V52" s="73"/>
      <c r="W52" s="73"/>
      <c r="X52" s="87"/>
      <c r="Y52" s="5"/>
      <c r="Z52" s="217"/>
      <c r="AA52" s="228"/>
      <c r="AB52" s="228"/>
      <c r="AC52" s="257"/>
      <c r="AD52" s="205"/>
      <c r="AE52" s="205"/>
      <c r="AF52" s="15"/>
      <c r="AG52" s="6"/>
    </row>
    <row r="53" spans="2:33" ht="9" customHeight="1" x14ac:dyDescent="0.25">
      <c r="B53" s="198">
        <f>LSpelers!C16</f>
        <v>0</v>
      </c>
      <c r="C53" s="200">
        <f>LSpelers!D16</f>
        <v>0</v>
      </c>
      <c r="D53" s="202">
        <f>C53/AA38</f>
        <v>0</v>
      </c>
      <c r="E53" s="204"/>
      <c r="F53" s="204"/>
      <c r="G53" s="204"/>
      <c r="H53" s="23">
        <f>H45+1</f>
        <v>7</v>
      </c>
      <c r="I53" s="4"/>
      <c r="J53" s="80"/>
      <c r="K53" s="206" t="str">
        <f>K45</f>
        <v>RM</v>
      </c>
      <c r="L53" s="206" t="str">
        <f>L45</f>
        <v>RG</v>
      </c>
      <c r="M53" s="212" t="str">
        <f>M37</f>
        <v>B</v>
      </c>
      <c r="N53" s="212" t="str">
        <f>N45</f>
        <v>GC</v>
      </c>
      <c r="O53" s="212" t="str">
        <f>O45</f>
        <v>HS</v>
      </c>
      <c r="R53" s="73"/>
      <c r="S53" s="78"/>
      <c r="T53" s="73"/>
      <c r="U53" s="73"/>
      <c r="V53" s="73"/>
      <c r="W53" s="73"/>
      <c r="X53" s="87"/>
      <c r="Y53" s="5"/>
      <c r="AA53" s="13"/>
      <c r="AB53" s="13"/>
      <c r="AC53" s="14"/>
      <c r="AD53" s="12"/>
      <c r="AE53" s="15"/>
      <c r="AF53" s="5"/>
      <c r="AG53" s="4"/>
    </row>
    <row r="54" spans="2:33" ht="9" customHeight="1" x14ac:dyDescent="0.25">
      <c r="B54" s="199"/>
      <c r="C54" s="201"/>
      <c r="D54" s="203"/>
      <c r="E54" s="205"/>
      <c r="F54" s="205"/>
      <c r="G54" s="205"/>
      <c r="H54" s="9"/>
      <c r="I54" s="21"/>
      <c r="J54" s="86"/>
      <c r="K54" s="207"/>
      <c r="L54" s="207"/>
      <c r="M54" s="213"/>
      <c r="N54" s="213"/>
      <c r="O54" s="213"/>
      <c r="P54" s="4"/>
      <c r="Q54" s="4"/>
      <c r="R54" s="80"/>
      <c r="S54" s="78"/>
      <c r="T54" s="80"/>
      <c r="U54" s="80"/>
      <c r="V54" s="80"/>
      <c r="W54" s="80"/>
      <c r="X54" s="87"/>
      <c r="Y54" s="5"/>
      <c r="AA54" s="5"/>
      <c r="AB54" s="5"/>
      <c r="AC54" s="5"/>
      <c r="AD54" s="5"/>
      <c r="AE54" s="5"/>
      <c r="AF54" s="5"/>
      <c r="AG54" s="5"/>
    </row>
    <row r="55" spans="2:33" ht="9" customHeight="1" x14ac:dyDescent="0.25">
      <c r="B55" s="67"/>
      <c r="C55" s="29"/>
      <c r="D55" s="64"/>
      <c r="E55" s="86"/>
      <c r="F55" s="86"/>
      <c r="G55" s="70"/>
      <c r="H55" s="87"/>
      <c r="I55" s="22"/>
      <c r="J55" s="216">
        <f>IF(SUM(E53:G53)+SUM(E57:G57)&gt;0,IF(AND(F53=C53,F57=C57),IF(G53/F53&gt;G57/F57,B53,B57),IF(C53-F53&lt;C57-F57,B53,B57)),0)</f>
        <v>0</v>
      </c>
      <c r="K55" s="218">
        <f>IF(J55&gt;0,IF(J55=B53,C53,C57),0)</f>
        <v>0</v>
      </c>
      <c r="L55" s="220">
        <f>K55/AA38</f>
        <v>0</v>
      </c>
      <c r="M55" s="204"/>
      <c r="N55" s="204"/>
      <c r="O55" s="204"/>
      <c r="P55" s="8"/>
      <c r="Q55" s="4"/>
      <c r="R55" s="80"/>
      <c r="S55" s="80"/>
      <c r="T55" s="80"/>
      <c r="U55" s="80"/>
      <c r="V55" s="80"/>
      <c r="W55" s="80"/>
      <c r="X55" s="87"/>
      <c r="Y55" s="5"/>
      <c r="AA55" s="5"/>
      <c r="AB55" s="5"/>
      <c r="AC55" s="5"/>
      <c r="AD55" s="5"/>
      <c r="AE55" s="5"/>
      <c r="AF55" s="5"/>
      <c r="AG55" s="4"/>
    </row>
    <row r="56" spans="2:33" ht="9" customHeight="1" x14ac:dyDescent="0.25">
      <c r="B56" s="29"/>
      <c r="C56" s="29"/>
      <c r="D56" s="64"/>
      <c r="E56" s="86"/>
      <c r="F56" s="86"/>
      <c r="G56" s="70"/>
      <c r="H56" s="87"/>
      <c r="I56" s="5"/>
      <c r="J56" s="217"/>
      <c r="K56" s="219"/>
      <c r="L56" s="221"/>
      <c r="M56" s="205"/>
      <c r="N56" s="205"/>
      <c r="O56" s="205"/>
      <c r="P56" s="9"/>
      <c r="Q56" s="5"/>
      <c r="R56" s="78"/>
      <c r="S56" s="78"/>
      <c r="T56" s="78"/>
      <c r="U56" s="78"/>
      <c r="V56" s="78"/>
      <c r="W56" s="78"/>
      <c r="X56" s="87"/>
      <c r="Y56" s="5"/>
      <c r="AA56" s="5"/>
      <c r="AB56" s="5"/>
      <c r="AC56" s="5"/>
      <c r="AD56" s="5"/>
      <c r="AE56" s="5"/>
      <c r="AF56" s="5"/>
      <c r="AG56" s="5"/>
    </row>
    <row r="57" spans="2:33" ht="9" customHeight="1" x14ac:dyDescent="0.25">
      <c r="B57" s="198">
        <f>LSpelers!C17</f>
        <v>0</v>
      </c>
      <c r="C57" s="200">
        <f>LSpelers!D17</f>
        <v>0</v>
      </c>
      <c r="D57" s="202">
        <f>C57/AA38</f>
        <v>0</v>
      </c>
      <c r="E57" s="222"/>
      <c r="F57" s="204"/>
      <c r="G57" s="204"/>
      <c r="H57" s="11"/>
      <c r="I57" s="4"/>
      <c r="J57" s="74"/>
      <c r="K57" s="75"/>
      <c r="L57" s="76"/>
      <c r="M57" s="76"/>
      <c r="N57" s="74"/>
      <c r="O57" s="77"/>
      <c r="P57" s="16"/>
      <c r="R57" s="73"/>
      <c r="S57" s="206" t="str">
        <f>S41</f>
        <v>RM</v>
      </c>
      <c r="T57" s="206" t="str">
        <f>T41</f>
        <v>RG</v>
      </c>
      <c r="U57" s="224"/>
      <c r="V57" s="212" t="str">
        <f>V41</f>
        <v>GC</v>
      </c>
      <c r="W57" s="212" t="str">
        <f>W41</f>
        <v>HS</v>
      </c>
      <c r="X57" s="87"/>
      <c r="Y57" s="5"/>
      <c r="AF57" s="6"/>
      <c r="AG57" s="6"/>
    </row>
    <row r="58" spans="2:33" ht="9" customHeight="1" x14ac:dyDescent="0.25">
      <c r="B58" s="199"/>
      <c r="C58" s="201"/>
      <c r="D58" s="203"/>
      <c r="E58" s="223"/>
      <c r="F58" s="205"/>
      <c r="G58" s="205"/>
      <c r="H58" s="88"/>
      <c r="I58" s="88"/>
      <c r="J58" s="78"/>
      <c r="K58" s="78"/>
      <c r="L58" s="79"/>
      <c r="M58" s="78"/>
      <c r="N58" s="78"/>
      <c r="O58" s="78"/>
      <c r="P58" s="16"/>
      <c r="R58" s="73"/>
      <c r="S58" s="207"/>
      <c r="T58" s="207"/>
      <c r="U58" s="225"/>
      <c r="V58" s="213"/>
      <c r="W58" s="213"/>
      <c r="X58" s="87"/>
      <c r="Y58" s="5"/>
    </row>
    <row r="59" spans="2:33" ht="9" customHeight="1" x14ac:dyDescent="0.25">
      <c r="B59" s="63"/>
      <c r="C59" s="65"/>
      <c r="D59" s="66"/>
      <c r="E59" s="27"/>
      <c r="F59" s="27"/>
      <c r="G59" s="71"/>
      <c r="H59" s="88"/>
      <c r="I59" s="88"/>
      <c r="J59" s="78"/>
      <c r="K59" s="78"/>
      <c r="L59" s="79"/>
      <c r="M59" s="78"/>
      <c r="N59" s="78"/>
      <c r="O59" s="78"/>
      <c r="P59" s="16"/>
      <c r="R59" s="216">
        <f>IF(SUM(M55:O56)+SUM(M63:O64)&gt;0,IF(AND(N55=K55,N63=K63),IF(O55/N55&gt;O63/N63,J55,J63),IF(K55-N55&lt;K63-N63,J55,J63)),0)</f>
        <v>0</v>
      </c>
      <c r="S59" s="218">
        <f>IF(R59&gt;0,IF(R59=J55,K55,K63),0)</f>
        <v>0</v>
      </c>
      <c r="T59" s="218">
        <f>S59/AA38</f>
        <v>0</v>
      </c>
      <c r="U59" s="226">
        <f>U51</f>
        <v>0</v>
      </c>
      <c r="V59" s="204"/>
      <c r="W59" s="204"/>
      <c r="X59" s="87"/>
      <c r="Y59" s="5"/>
    </row>
    <row r="60" spans="2:33" ht="9" customHeight="1" x14ac:dyDescent="0.25">
      <c r="B60" s="30"/>
      <c r="C60" s="29"/>
      <c r="D60" s="64"/>
      <c r="E60" s="86"/>
      <c r="F60" s="86"/>
      <c r="G60" s="70"/>
      <c r="H60" s="88"/>
      <c r="I60" s="88"/>
      <c r="J60" s="78"/>
      <c r="K60" s="78"/>
      <c r="L60" s="79"/>
      <c r="M60" s="78"/>
      <c r="N60" s="78"/>
      <c r="O60" s="78"/>
      <c r="P60" s="16"/>
      <c r="Q60" s="18"/>
      <c r="R60" s="217"/>
      <c r="S60" s="219"/>
      <c r="T60" s="219"/>
      <c r="U60" s="223"/>
      <c r="V60" s="205"/>
      <c r="W60" s="205"/>
      <c r="X60" s="15"/>
      <c r="Y60" s="5"/>
    </row>
    <row r="61" spans="2:33" ht="9" customHeight="1" x14ac:dyDescent="0.25">
      <c r="B61" s="198">
        <f>LSpelers!C18</f>
        <v>0</v>
      </c>
      <c r="C61" s="200">
        <f>LSpelers!D18</f>
        <v>0</v>
      </c>
      <c r="D61" s="202">
        <f>C61/AA38</f>
        <v>0</v>
      </c>
      <c r="E61" s="204"/>
      <c r="F61" s="204"/>
      <c r="G61" s="204"/>
      <c r="H61" s="23">
        <f>H53+1</f>
        <v>8</v>
      </c>
      <c r="I61" s="4"/>
      <c r="J61" s="80"/>
      <c r="K61" s="206" t="str">
        <f>K53</f>
        <v>RM</v>
      </c>
      <c r="L61" s="206" t="str">
        <f>L53</f>
        <v>RG</v>
      </c>
      <c r="M61" s="224"/>
      <c r="N61" s="212" t="str">
        <f>N53</f>
        <v>GC</v>
      </c>
      <c r="O61" s="212" t="str">
        <f>O53</f>
        <v>HS</v>
      </c>
      <c r="P61" s="17"/>
      <c r="S61" s="13"/>
      <c r="T61" s="13"/>
      <c r="U61" s="14"/>
      <c r="V61" s="12"/>
      <c r="W61" s="15"/>
      <c r="X61" s="5"/>
      <c r="Y61" s="5"/>
    </row>
    <row r="62" spans="2:33" ht="9" customHeight="1" x14ac:dyDescent="0.25">
      <c r="B62" s="199"/>
      <c r="C62" s="201"/>
      <c r="D62" s="203"/>
      <c r="E62" s="205"/>
      <c r="F62" s="205"/>
      <c r="G62" s="205"/>
      <c r="H62" s="9"/>
      <c r="I62" s="21"/>
      <c r="J62" s="86"/>
      <c r="K62" s="207"/>
      <c r="L62" s="207"/>
      <c r="M62" s="225"/>
      <c r="N62" s="213"/>
      <c r="O62" s="213"/>
      <c r="P62" s="87"/>
      <c r="Q62" s="5"/>
      <c r="R62" s="5"/>
      <c r="S62" s="5"/>
      <c r="T62" s="5"/>
      <c r="U62" s="5"/>
      <c r="V62" s="5"/>
      <c r="W62" s="5"/>
      <c r="X62" s="5"/>
      <c r="Y62" s="5"/>
    </row>
    <row r="63" spans="2:33" ht="9" customHeight="1" x14ac:dyDescent="0.25">
      <c r="B63" s="67"/>
      <c r="C63" s="29"/>
      <c r="D63" s="64"/>
      <c r="E63" s="86"/>
      <c r="F63" s="86"/>
      <c r="G63" s="70"/>
      <c r="H63" s="87"/>
      <c r="I63" s="22"/>
      <c r="J63" s="216">
        <f>IF(SUM(E61:G61)+SUM(E65:G65)&gt;0,IF(AND(F61=C61,F65=C65),IF(G61/F61&gt;G65/F65,B61,B65),IF(C61-F61&lt;C65-F65,B61,B65)),0)</f>
        <v>0</v>
      </c>
      <c r="K63" s="218">
        <f>IF(J63&gt;0,IF(J63=B61,C61,C65),0)</f>
        <v>0</v>
      </c>
      <c r="L63" s="220">
        <f>K63/AA38</f>
        <v>0</v>
      </c>
      <c r="M63" s="226">
        <f>M55</f>
        <v>0</v>
      </c>
      <c r="N63" s="204"/>
      <c r="O63" s="204"/>
      <c r="P63" s="87"/>
      <c r="Q63" s="5"/>
      <c r="R63" s="5"/>
      <c r="S63" s="5"/>
      <c r="T63" s="5"/>
      <c r="U63" s="5"/>
      <c r="V63" s="5"/>
      <c r="W63" s="5"/>
      <c r="X63" s="5"/>
      <c r="Y63" s="5"/>
      <c r="Z63" s="258"/>
      <c r="AA63" s="258"/>
    </row>
    <row r="64" spans="2:33" ht="9" customHeight="1" x14ac:dyDescent="0.25">
      <c r="B64" s="29"/>
      <c r="C64" s="29"/>
      <c r="D64" s="64"/>
      <c r="E64" s="86"/>
      <c r="F64" s="86"/>
      <c r="G64" s="70"/>
      <c r="H64" s="87"/>
      <c r="I64" s="5"/>
      <c r="J64" s="217"/>
      <c r="K64" s="219"/>
      <c r="L64" s="221"/>
      <c r="M64" s="223"/>
      <c r="N64" s="205"/>
      <c r="O64" s="205"/>
      <c r="P64" s="15"/>
      <c r="Q64" s="5"/>
      <c r="R64" s="5"/>
      <c r="S64" s="5"/>
      <c r="T64" s="5"/>
      <c r="U64" s="5"/>
      <c r="V64" s="5"/>
      <c r="W64" s="5"/>
      <c r="X64" s="5"/>
      <c r="Y64" s="5"/>
      <c r="Z64" s="258"/>
      <c r="AA64" s="258"/>
    </row>
    <row r="65" spans="2:27" ht="9" customHeight="1" x14ac:dyDescent="0.25">
      <c r="B65" s="198">
        <f>LSpelers!C19</f>
        <v>0</v>
      </c>
      <c r="C65" s="200">
        <f>LSpelers!D19</f>
        <v>0</v>
      </c>
      <c r="D65" s="202">
        <f>C65/AA38</f>
        <v>0</v>
      </c>
      <c r="E65" s="222"/>
      <c r="F65" s="204"/>
      <c r="G65" s="204"/>
      <c r="H65" s="11"/>
      <c r="I65" s="4"/>
      <c r="J65" s="4"/>
      <c r="L65" s="5"/>
      <c r="M65" s="5"/>
      <c r="N65" s="5"/>
      <c r="O65" s="4"/>
      <c r="Z65" s="258"/>
      <c r="AA65" s="258"/>
    </row>
    <row r="66" spans="2:27" ht="9" customHeight="1" x14ac:dyDescent="0.25">
      <c r="B66" s="199"/>
      <c r="C66" s="201"/>
      <c r="D66" s="203"/>
      <c r="E66" s="223"/>
      <c r="F66" s="205"/>
      <c r="G66" s="205"/>
      <c r="H66" s="88"/>
      <c r="I66" s="88"/>
      <c r="J66" s="88"/>
      <c r="L66" s="88"/>
      <c r="M66" s="88"/>
      <c r="N66" s="88"/>
      <c r="O66" s="5"/>
      <c r="Z66" s="258"/>
      <c r="AA66" s="258"/>
    </row>
    <row r="67" spans="2:27" x14ac:dyDescent="0.25">
      <c r="C67" s="88"/>
      <c r="D67" s="88"/>
      <c r="E67" s="88"/>
      <c r="F67" s="88"/>
      <c r="G67" s="88"/>
      <c r="H67" s="88"/>
      <c r="I67" s="88"/>
      <c r="J67" s="5"/>
      <c r="K67" s="5"/>
      <c r="L67" s="5"/>
      <c r="M67" s="5"/>
      <c r="N67" s="5"/>
      <c r="O67" s="5"/>
      <c r="R67" s="24"/>
    </row>
    <row r="68" spans="2:27" x14ac:dyDescent="0.25">
      <c r="C68" s="88"/>
      <c r="D68" s="88"/>
      <c r="E68" s="88"/>
      <c r="F68" s="88"/>
      <c r="G68" s="88"/>
      <c r="H68" s="88"/>
      <c r="I68" s="88"/>
      <c r="J68" s="5"/>
      <c r="K68" s="5"/>
      <c r="L68" s="5"/>
      <c r="M68" s="5"/>
      <c r="N68" s="5"/>
      <c r="O68" s="5"/>
    </row>
    <row r="69" spans="2:27" x14ac:dyDescent="0.25">
      <c r="C69" s="88"/>
      <c r="D69" s="88"/>
      <c r="E69" s="88"/>
      <c r="F69" s="88"/>
      <c r="G69" s="88"/>
      <c r="H69" s="88"/>
      <c r="I69" s="88"/>
      <c r="J69" s="5"/>
      <c r="K69" s="5"/>
      <c r="L69" s="5"/>
      <c r="M69" s="5"/>
      <c r="N69" s="5"/>
      <c r="O69" s="5"/>
    </row>
    <row r="70" spans="2:27" x14ac:dyDescent="0.25">
      <c r="C70" s="88"/>
      <c r="D70" s="88"/>
      <c r="E70" s="88"/>
      <c r="F70" s="88"/>
      <c r="G70" s="88"/>
      <c r="H70" s="88"/>
      <c r="I70" s="88"/>
      <c r="J70" s="5"/>
      <c r="K70" s="5"/>
      <c r="L70" s="5"/>
      <c r="M70" s="5"/>
      <c r="N70" s="5"/>
      <c r="O70" s="5"/>
    </row>
    <row r="71" spans="2:27" x14ac:dyDescent="0.25">
      <c r="C71" s="88"/>
      <c r="D71" s="88"/>
      <c r="E71" s="88"/>
      <c r="F71" s="88"/>
      <c r="G71" s="88"/>
      <c r="H71" s="88"/>
      <c r="I71" s="88"/>
      <c r="J71" s="5"/>
      <c r="K71" s="5"/>
      <c r="L71" s="5"/>
      <c r="M71" s="5"/>
      <c r="N71" s="5"/>
      <c r="O71" s="5"/>
    </row>
    <row r="72" spans="2:27" x14ac:dyDescent="0.25">
      <c r="C72" s="88"/>
      <c r="D72" s="88"/>
      <c r="E72" s="88"/>
      <c r="F72" s="88"/>
      <c r="G72" s="88"/>
      <c r="H72" s="88"/>
      <c r="I72" s="88"/>
      <c r="J72" s="5"/>
      <c r="K72" s="5"/>
      <c r="L72" s="5"/>
      <c r="M72" s="5"/>
      <c r="N72" s="5"/>
      <c r="O72" s="5"/>
    </row>
    <row r="73" spans="2:27" x14ac:dyDescent="0.25">
      <c r="C73" s="88"/>
      <c r="D73" s="88"/>
      <c r="E73" s="88"/>
      <c r="F73" s="88"/>
      <c r="G73" s="88"/>
      <c r="H73" s="88"/>
      <c r="I73" s="88"/>
      <c r="J73" s="5"/>
      <c r="K73" s="5"/>
      <c r="L73" s="5"/>
      <c r="M73" s="5"/>
      <c r="N73" s="5"/>
      <c r="O73" s="5"/>
    </row>
    <row r="74" spans="2:27" x14ac:dyDescent="0.25">
      <c r="C74" s="88"/>
      <c r="D74" s="88"/>
      <c r="E74" s="88"/>
      <c r="F74" s="88"/>
      <c r="G74" s="88"/>
      <c r="H74" s="88"/>
      <c r="I74" s="88"/>
      <c r="J74" s="5"/>
      <c r="K74" s="5"/>
      <c r="L74" s="5"/>
      <c r="M74" s="5"/>
      <c r="N74" s="5"/>
      <c r="O74" s="5"/>
    </row>
    <row r="75" spans="2:27" x14ac:dyDescent="0.25">
      <c r="C75" s="88"/>
      <c r="D75" s="88"/>
      <c r="E75" s="88"/>
      <c r="F75" s="88"/>
      <c r="G75" s="88"/>
      <c r="H75" s="88"/>
      <c r="I75" s="88"/>
      <c r="J75" s="5"/>
      <c r="K75" s="5"/>
      <c r="L75" s="5"/>
      <c r="M75" s="5"/>
      <c r="N75" s="5"/>
      <c r="O75" s="5"/>
    </row>
    <row r="76" spans="2:27" x14ac:dyDescent="0.25">
      <c r="C76" s="88"/>
      <c r="D76" s="88"/>
      <c r="E76" s="88"/>
      <c r="F76" s="88"/>
      <c r="G76" s="88"/>
      <c r="H76" s="88"/>
      <c r="I76" s="88"/>
      <c r="J76" s="5"/>
      <c r="K76" s="5"/>
      <c r="L76" s="5"/>
      <c r="M76" s="5"/>
      <c r="N76" s="5"/>
      <c r="O76" s="5"/>
    </row>
    <row r="77" spans="2:27" x14ac:dyDescent="0.25">
      <c r="C77" s="88"/>
      <c r="D77" s="88"/>
      <c r="E77" s="88"/>
      <c r="F77" s="88"/>
      <c r="G77" s="88"/>
      <c r="H77" s="88"/>
      <c r="I77" s="88"/>
      <c r="J77" s="5"/>
      <c r="K77" s="5"/>
      <c r="L77" s="5"/>
      <c r="M77" s="5"/>
      <c r="N77" s="5"/>
      <c r="O77" s="5"/>
    </row>
    <row r="78" spans="2:27" x14ac:dyDescent="0.25">
      <c r="C78" s="88"/>
      <c r="D78" s="88"/>
      <c r="E78" s="88"/>
      <c r="F78" s="88"/>
      <c r="G78" s="88"/>
      <c r="H78" s="88"/>
      <c r="I78" s="88"/>
      <c r="J78" s="5"/>
      <c r="K78" s="5"/>
      <c r="L78" s="5"/>
      <c r="M78" s="5"/>
      <c r="N78" s="5"/>
      <c r="O78" s="5"/>
    </row>
    <row r="79" spans="2:27" x14ac:dyDescent="0.25">
      <c r="C79" s="88"/>
      <c r="D79" s="88"/>
      <c r="E79" s="88"/>
      <c r="F79" s="88"/>
      <c r="G79" s="88"/>
      <c r="H79" s="88"/>
      <c r="I79" s="88"/>
      <c r="J79" s="5"/>
      <c r="K79" s="5"/>
      <c r="L79" s="5"/>
      <c r="M79" s="5"/>
      <c r="N79" s="5"/>
      <c r="O79" s="5"/>
    </row>
    <row r="80" spans="2:27" x14ac:dyDescent="0.25">
      <c r="C80" s="88"/>
      <c r="D80" s="88"/>
      <c r="E80" s="88"/>
      <c r="F80" s="88"/>
      <c r="G80" s="88"/>
      <c r="H80" s="88"/>
      <c r="I80" s="88"/>
      <c r="J80" s="5"/>
      <c r="K80" s="5"/>
      <c r="L80" s="5"/>
      <c r="M80" s="5"/>
      <c r="N80" s="5"/>
      <c r="O80" s="5"/>
    </row>
    <row r="81" spans="3:15" x14ac:dyDescent="0.25">
      <c r="C81" s="88"/>
      <c r="D81" s="88"/>
      <c r="E81" s="88"/>
      <c r="F81" s="88"/>
      <c r="G81" s="88"/>
      <c r="H81" s="88"/>
      <c r="I81" s="88"/>
      <c r="J81" s="5"/>
      <c r="K81" s="5"/>
      <c r="L81" s="5"/>
      <c r="M81" s="5"/>
      <c r="N81" s="5"/>
      <c r="O81" s="5"/>
    </row>
    <row r="82" spans="3:15" x14ac:dyDescent="0.25">
      <c r="C82" s="88"/>
      <c r="D82" s="88"/>
      <c r="E82" s="88"/>
      <c r="F82" s="88"/>
      <c r="G82" s="88"/>
      <c r="H82" s="88"/>
      <c r="I82" s="88"/>
      <c r="J82" s="5"/>
      <c r="K82" s="5"/>
      <c r="L82" s="5"/>
      <c r="M82" s="5"/>
      <c r="N82" s="5"/>
      <c r="O82" s="5"/>
    </row>
    <row r="83" spans="3:15" x14ac:dyDescent="0.25">
      <c r="C83" s="88"/>
      <c r="D83" s="88"/>
      <c r="E83" s="88"/>
      <c r="F83" s="88"/>
      <c r="G83" s="88"/>
      <c r="H83" s="88"/>
      <c r="I83" s="88"/>
      <c r="J83" s="5"/>
      <c r="K83" s="5"/>
      <c r="L83" s="5"/>
      <c r="M83" s="5"/>
      <c r="N83" s="5"/>
      <c r="O83" s="5"/>
    </row>
    <row r="84" spans="3:15" x14ac:dyDescent="0.25">
      <c r="C84" s="88"/>
      <c r="D84" s="88"/>
      <c r="E84" s="88"/>
      <c r="F84" s="88"/>
      <c r="G84" s="88"/>
      <c r="H84" s="88"/>
      <c r="I84" s="88"/>
      <c r="J84" s="5"/>
      <c r="K84" s="5"/>
      <c r="L84" s="5"/>
      <c r="M84" s="5"/>
      <c r="N84" s="5"/>
      <c r="O84" s="5"/>
    </row>
    <row r="85" spans="3:15" x14ac:dyDescent="0.25">
      <c r="C85" s="88"/>
      <c r="D85" s="88"/>
      <c r="E85" s="88"/>
      <c r="F85" s="88"/>
      <c r="G85" s="88"/>
      <c r="H85" s="88"/>
      <c r="I85" s="88"/>
      <c r="J85" s="5"/>
      <c r="K85" s="5"/>
      <c r="L85" s="5"/>
      <c r="M85" s="5"/>
      <c r="N85" s="5"/>
      <c r="O85" s="5"/>
    </row>
    <row r="86" spans="3:15" x14ac:dyDescent="0.25">
      <c r="C86" s="88"/>
      <c r="D86" s="88"/>
      <c r="E86" s="88"/>
      <c r="F86" s="88"/>
      <c r="G86" s="88"/>
      <c r="H86" s="88"/>
      <c r="I86" s="88"/>
      <c r="J86" s="5"/>
      <c r="K86" s="5"/>
      <c r="L86" s="5"/>
      <c r="M86" s="5"/>
      <c r="N86" s="5"/>
      <c r="O86" s="5"/>
    </row>
    <row r="87" spans="3:15" x14ac:dyDescent="0.25">
      <c r="C87" s="88"/>
      <c r="D87" s="88"/>
      <c r="E87" s="88"/>
      <c r="F87" s="88"/>
      <c r="G87" s="88"/>
      <c r="H87" s="88"/>
      <c r="I87" s="88"/>
      <c r="J87" s="5"/>
      <c r="K87" s="5"/>
      <c r="L87" s="5"/>
      <c r="M87" s="5"/>
      <c r="N87" s="5"/>
      <c r="O87" s="5"/>
    </row>
    <row r="88" spans="3:15" x14ac:dyDescent="0.25">
      <c r="C88" s="88"/>
      <c r="D88" s="88"/>
      <c r="E88" s="88"/>
      <c r="F88" s="88"/>
      <c r="G88" s="88"/>
      <c r="H88" s="88"/>
      <c r="I88" s="88"/>
      <c r="J88" s="5"/>
      <c r="K88" s="5"/>
      <c r="L88" s="5"/>
      <c r="M88" s="5"/>
      <c r="N88" s="5"/>
      <c r="O88" s="5"/>
    </row>
    <row r="89" spans="3:15" x14ac:dyDescent="0.25">
      <c r="C89" s="88"/>
      <c r="D89" s="88"/>
      <c r="E89" s="88"/>
      <c r="F89" s="88"/>
      <c r="G89" s="88"/>
      <c r="H89" s="88"/>
      <c r="I89" s="88"/>
      <c r="J89" s="5"/>
      <c r="K89" s="5"/>
      <c r="L89" s="5"/>
      <c r="M89" s="5"/>
      <c r="N89" s="5"/>
      <c r="O89" s="5"/>
    </row>
    <row r="90" spans="3:15" x14ac:dyDescent="0.25">
      <c r="C90" s="88"/>
      <c r="D90" s="88"/>
      <c r="E90" s="88"/>
      <c r="F90" s="88"/>
      <c r="G90" s="88"/>
      <c r="H90" s="88"/>
      <c r="I90" s="88"/>
      <c r="J90" s="5"/>
      <c r="K90" s="5"/>
      <c r="L90" s="5"/>
      <c r="M90" s="5"/>
      <c r="N90" s="5"/>
      <c r="O90" s="5"/>
    </row>
    <row r="91" spans="3:15" x14ac:dyDescent="0.25">
      <c r="C91" s="88"/>
      <c r="D91" s="88"/>
      <c r="E91" s="88"/>
      <c r="F91" s="88"/>
      <c r="G91" s="88"/>
      <c r="H91" s="88"/>
      <c r="I91" s="88"/>
      <c r="J91" s="5"/>
      <c r="K91" s="5"/>
      <c r="L91" s="5"/>
      <c r="M91" s="5"/>
      <c r="N91" s="5"/>
      <c r="O91" s="5"/>
    </row>
    <row r="92" spans="3:15" x14ac:dyDescent="0.25">
      <c r="C92" s="88"/>
      <c r="D92" s="88"/>
      <c r="E92" s="88"/>
      <c r="F92" s="88"/>
      <c r="G92" s="88"/>
      <c r="H92" s="88"/>
      <c r="I92" s="88"/>
      <c r="J92" s="5"/>
      <c r="K92" s="5"/>
      <c r="L92" s="5"/>
      <c r="M92" s="5"/>
      <c r="N92" s="5"/>
      <c r="O92" s="5"/>
    </row>
    <row r="93" spans="3:15" x14ac:dyDescent="0.25">
      <c r="C93" s="88"/>
      <c r="D93" s="88"/>
      <c r="E93" s="88"/>
      <c r="F93" s="88"/>
      <c r="G93" s="88"/>
      <c r="H93" s="88"/>
      <c r="I93" s="88"/>
      <c r="J93" s="5"/>
      <c r="K93" s="5"/>
      <c r="L93" s="5"/>
      <c r="M93" s="5"/>
      <c r="N93" s="5"/>
      <c r="O93" s="5"/>
    </row>
    <row r="94" spans="3:15" x14ac:dyDescent="0.25">
      <c r="C94" s="88"/>
      <c r="D94" s="88"/>
      <c r="E94" s="88"/>
      <c r="F94" s="88"/>
      <c r="G94" s="88"/>
      <c r="H94" s="88"/>
      <c r="I94" s="88"/>
      <c r="J94" s="5"/>
      <c r="K94" s="5"/>
      <c r="L94" s="5"/>
      <c r="M94" s="5"/>
      <c r="N94" s="5"/>
      <c r="O94" s="5"/>
    </row>
    <row r="95" spans="3:15" x14ac:dyDescent="0.25">
      <c r="C95" s="88"/>
      <c r="D95" s="88"/>
      <c r="E95" s="88"/>
      <c r="F95" s="88"/>
      <c r="G95" s="88"/>
      <c r="H95" s="88"/>
      <c r="I95" s="88"/>
      <c r="J95" s="5"/>
      <c r="K95" s="5"/>
      <c r="L95" s="5"/>
      <c r="M95" s="5"/>
      <c r="N95" s="5"/>
      <c r="O95" s="5"/>
    </row>
    <row r="96" spans="3:15" x14ac:dyDescent="0.25">
      <c r="C96" s="88"/>
      <c r="D96" s="88"/>
      <c r="E96" s="88"/>
      <c r="F96" s="88"/>
      <c r="G96" s="88"/>
      <c r="H96" s="88"/>
      <c r="I96" s="88"/>
      <c r="J96" s="5"/>
      <c r="K96" s="5"/>
      <c r="L96" s="5"/>
      <c r="M96" s="5"/>
      <c r="N96" s="5"/>
      <c r="O96" s="5"/>
    </row>
    <row r="97" spans="3:15" x14ac:dyDescent="0.25">
      <c r="C97" s="88"/>
      <c r="D97" s="88"/>
      <c r="E97" s="88"/>
      <c r="F97" s="88"/>
      <c r="G97" s="88"/>
      <c r="H97" s="88"/>
      <c r="I97" s="88"/>
      <c r="J97" s="5"/>
      <c r="K97" s="5"/>
      <c r="L97" s="5"/>
      <c r="M97" s="5"/>
      <c r="N97" s="5"/>
      <c r="O97" s="5"/>
    </row>
    <row r="98" spans="3:15" x14ac:dyDescent="0.25">
      <c r="C98" s="88"/>
      <c r="D98" s="88"/>
      <c r="E98" s="88"/>
      <c r="F98" s="88"/>
      <c r="G98" s="88"/>
      <c r="H98" s="88"/>
      <c r="I98" s="88"/>
      <c r="J98" s="5"/>
      <c r="K98" s="5"/>
      <c r="L98" s="5"/>
      <c r="M98" s="5"/>
      <c r="N98" s="5"/>
      <c r="O98" s="5"/>
    </row>
    <row r="99" spans="3:15" x14ac:dyDescent="0.25">
      <c r="C99" s="88"/>
      <c r="D99" s="88"/>
      <c r="E99" s="88"/>
      <c r="F99" s="88"/>
      <c r="G99" s="88"/>
      <c r="H99" s="88"/>
      <c r="I99" s="88"/>
      <c r="J99" s="5"/>
      <c r="K99" s="5"/>
      <c r="L99" s="5"/>
      <c r="M99" s="5"/>
      <c r="N99" s="5"/>
      <c r="O99" s="5"/>
    </row>
    <row r="100" spans="3:15" x14ac:dyDescent="0.25">
      <c r="C100" s="88"/>
      <c r="D100" s="88"/>
      <c r="E100" s="88"/>
      <c r="F100" s="88"/>
      <c r="G100" s="88"/>
      <c r="H100" s="88"/>
      <c r="I100" s="88"/>
      <c r="J100" s="5"/>
      <c r="K100" s="5"/>
      <c r="L100" s="5"/>
      <c r="M100" s="5"/>
      <c r="N100" s="5"/>
      <c r="O100" s="5"/>
    </row>
    <row r="101" spans="3:15" x14ac:dyDescent="0.25">
      <c r="C101" s="88"/>
      <c r="D101" s="88"/>
      <c r="E101" s="88"/>
      <c r="F101" s="88"/>
      <c r="G101" s="88"/>
      <c r="H101" s="88"/>
      <c r="I101" s="88"/>
      <c r="J101" s="5"/>
      <c r="K101" s="5"/>
      <c r="L101" s="5"/>
      <c r="M101" s="5"/>
      <c r="N101" s="5"/>
      <c r="O101" s="5"/>
    </row>
    <row r="102" spans="3:15" x14ac:dyDescent="0.25">
      <c r="C102" s="88"/>
      <c r="D102" s="88"/>
      <c r="E102" s="88"/>
      <c r="F102" s="88"/>
      <c r="G102" s="88"/>
      <c r="H102" s="88"/>
      <c r="I102" s="88"/>
      <c r="J102" s="5"/>
      <c r="K102" s="5"/>
      <c r="L102" s="5"/>
      <c r="M102" s="5"/>
      <c r="N102" s="5"/>
      <c r="O102" s="5"/>
    </row>
    <row r="103" spans="3:15" x14ac:dyDescent="0.25">
      <c r="C103" s="88"/>
      <c r="D103" s="88"/>
      <c r="E103" s="88"/>
      <c r="F103" s="88"/>
      <c r="G103" s="88"/>
      <c r="H103" s="88"/>
      <c r="I103" s="88"/>
      <c r="J103" s="5"/>
      <c r="K103" s="5"/>
      <c r="L103" s="5"/>
      <c r="M103" s="5"/>
      <c r="N103" s="5"/>
      <c r="O103" s="5"/>
    </row>
    <row r="104" spans="3:15" x14ac:dyDescent="0.25">
      <c r="C104" s="88"/>
      <c r="D104" s="88"/>
      <c r="E104" s="88"/>
      <c r="F104" s="88"/>
      <c r="G104" s="88"/>
      <c r="H104" s="88"/>
      <c r="I104" s="88"/>
      <c r="J104" s="5"/>
      <c r="K104" s="5"/>
      <c r="L104" s="5"/>
      <c r="M104" s="5"/>
      <c r="N104" s="5"/>
      <c r="O104" s="5"/>
    </row>
    <row r="105" spans="3:15" x14ac:dyDescent="0.25">
      <c r="C105" s="88"/>
      <c r="D105" s="88"/>
      <c r="E105" s="88"/>
      <c r="F105" s="88"/>
      <c r="G105" s="88"/>
      <c r="H105" s="88"/>
      <c r="I105" s="88"/>
      <c r="J105" s="5"/>
      <c r="K105" s="5"/>
      <c r="L105" s="5"/>
      <c r="M105" s="5"/>
      <c r="N105" s="5"/>
      <c r="O105" s="5"/>
    </row>
    <row r="106" spans="3:15" x14ac:dyDescent="0.25">
      <c r="C106" s="88"/>
      <c r="D106" s="88"/>
      <c r="E106" s="88"/>
      <c r="F106" s="88"/>
      <c r="G106" s="88"/>
      <c r="H106" s="88"/>
      <c r="I106" s="88"/>
      <c r="J106" s="5"/>
      <c r="K106" s="5"/>
      <c r="L106" s="5"/>
      <c r="M106" s="5"/>
      <c r="N106" s="5"/>
      <c r="O106" s="5"/>
    </row>
    <row r="107" spans="3:15" x14ac:dyDescent="0.25">
      <c r="C107" s="88"/>
      <c r="D107" s="88"/>
      <c r="E107" s="88"/>
      <c r="F107" s="88"/>
      <c r="G107" s="88"/>
      <c r="H107" s="88"/>
      <c r="I107" s="88"/>
      <c r="J107" s="5"/>
      <c r="K107" s="5"/>
      <c r="L107" s="5"/>
      <c r="M107" s="5"/>
      <c r="N107" s="5"/>
      <c r="O107" s="5"/>
    </row>
    <row r="108" spans="3:15" x14ac:dyDescent="0.25">
      <c r="C108" s="88"/>
      <c r="D108" s="88"/>
      <c r="E108" s="88"/>
      <c r="F108" s="88"/>
      <c r="G108" s="88"/>
      <c r="H108" s="88"/>
      <c r="I108" s="88"/>
      <c r="J108" s="5"/>
      <c r="K108" s="5"/>
      <c r="L108" s="5"/>
      <c r="M108" s="5"/>
      <c r="N108" s="5"/>
      <c r="O108" s="5"/>
    </row>
    <row r="109" spans="3:15" x14ac:dyDescent="0.25">
      <c r="C109" s="88"/>
      <c r="D109" s="88"/>
      <c r="E109" s="88"/>
      <c r="F109" s="88"/>
      <c r="G109" s="88"/>
      <c r="H109" s="88"/>
      <c r="I109" s="88"/>
      <c r="J109" s="5"/>
      <c r="K109" s="5"/>
      <c r="L109" s="5"/>
      <c r="M109" s="5"/>
      <c r="N109" s="5"/>
      <c r="O109" s="5"/>
    </row>
    <row r="110" spans="3:15" x14ac:dyDescent="0.25">
      <c r="C110" s="88"/>
      <c r="D110" s="88"/>
      <c r="E110" s="88"/>
      <c r="F110" s="88"/>
      <c r="G110" s="88"/>
      <c r="H110" s="88"/>
      <c r="I110" s="88"/>
      <c r="J110" s="5"/>
      <c r="K110" s="5"/>
      <c r="L110" s="5"/>
      <c r="M110" s="5"/>
      <c r="N110" s="5"/>
      <c r="O110" s="5"/>
    </row>
    <row r="111" spans="3:15" x14ac:dyDescent="0.25">
      <c r="C111" s="88"/>
      <c r="D111" s="88"/>
      <c r="E111" s="88"/>
      <c r="F111" s="88"/>
      <c r="G111" s="88"/>
      <c r="H111" s="88"/>
      <c r="I111" s="88"/>
      <c r="J111" s="5"/>
      <c r="K111" s="5"/>
      <c r="L111" s="5"/>
      <c r="M111" s="5"/>
      <c r="N111" s="5"/>
      <c r="O111" s="5"/>
    </row>
    <row r="112" spans="3:15" x14ac:dyDescent="0.25">
      <c r="C112" s="88"/>
      <c r="D112" s="88"/>
      <c r="E112" s="88"/>
      <c r="F112" s="88"/>
      <c r="G112" s="88"/>
      <c r="H112" s="88"/>
      <c r="I112" s="88"/>
      <c r="J112" s="5"/>
      <c r="K112" s="5"/>
      <c r="L112" s="5"/>
      <c r="M112" s="5"/>
      <c r="N112" s="5"/>
      <c r="O112" s="5"/>
    </row>
    <row r="113" spans="3:15" x14ac:dyDescent="0.25">
      <c r="C113" s="88"/>
      <c r="D113" s="88"/>
      <c r="E113" s="88"/>
      <c r="F113" s="88"/>
      <c r="G113" s="88"/>
      <c r="H113" s="88"/>
      <c r="I113" s="88"/>
      <c r="J113" s="5"/>
      <c r="K113" s="5"/>
      <c r="L113" s="5"/>
      <c r="M113" s="5"/>
      <c r="N113" s="5"/>
      <c r="O113" s="5"/>
    </row>
    <row r="114" spans="3:15" x14ac:dyDescent="0.25">
      <c r="C114" s="88"/>
      <c r="D114" s="88"/>
      <c r="E114" s="88"/>
      <c r="F114" s="88"/>
      <c r="G114" s="88"/>
      <c r="H114" s="88"/>
      <c r="I114" s="88"/>
      <c r="J114" s="5"/>
      <c r="K114" s="5"/>
      <c r="L114" s="5"/>
      <c r="M114" s="5"/>
      <c r="N114" s="5"/>
      <c r="O114" s="5"/>
    </row>
    <row r="115" spans="3:15" x14ac:dyDescent="0.25">
      <c r="C115" s="88"/>
      <c r="D115" s="88"/>
      <c r="E115" s="88"/>
      <c r="F115" s="88"/>
      <c r="G115" s="88"/>
      <c r="H115" s="88"/>
      <c r="I115" s="88"/>
      <c r="J115" s="5"/>
      <c r="K115" s="5"/>
      <c r="L115" s="5"/>
      <c r="M115" s="5"/>
      <c r="N115" s="5"/>
      <c r="O115" s="5"/>
    </row>
    <row r="116" spans="3:15" x14ac:dyDescent="0.25">
      <c r="C116" s="88"/>
      <c r="D116" s="88"/>
      <c r="E116" s="88"/>
      <c r="F116" s="88"/>
      <c r="G116" s="88"/>
      <c r="H116" s="88"/>
      <c r="I116" s="88"/>
      <c r="J116" s="5"/>
      <c r="K116" s="5"/>
      <c r="L116" s="5"/>
      <c r="M116" s="5"/>
      <c r="N116" s="5"/>
      <c r="O116" s="5"/>
    </row>
    <row r="117" spans="3:15" x14ac:dyDescent="0.25">
      <c r="C117" s="88"/>
      <c r="D117" s="88"/>
      <c r="E117" s="88"/>
      <c r="F117" s="88"/>
      <c r="G117" s="88"/>
      <c r="H117" s="88"/>
      <c r="I117" s="88"/>
      <c r="J117" s="5"/>
      <c r="K117" s="5"/>
      <c r="L117" s="5"/>
      <c r="M117" s="5"/>
      <c r="N117" s="5"/>
      <c r="O117" s="5"/>
    </row>
    <row r="118" spans="3:15" x14ac:dyDescent="0.25">
      <c r="C118" s="88"/>
      <c r="D118" s="88"/>
      <c r="E118" s="88"/>
      <c r="F118" s="88"/>
      <c r="G118" s="88"/>
      <c r="H118" s="88"/>
      <c r="I118" s="88"/>
      <c r="J118" s="5"/>
      <c r="K118" s="5"/>
      <c r="L118" s="5"/>
      <c r="M118" s="5"/>
      <c r="N118" s="5"/>
      <c r="O118" s="5"/>
    </row>
    <row r="119" spans="3:15" x14ac:dyDescent="0.25">
      <c r="C119" s="88"/>
      <c r="D119" s="88"/>
      <c r="E119" s="88"/>
      <c r="F119" s="88"/>
      <c r="G119" s="88"/>
      <c r="H119" s="88"/>
      <c r="I119" s="88"/>
      <c r="J119" s="5"/>
      <c r="K119" s="5"/>
      <c r="L119" s="5"/>
      <c r="M119" s="5"/>
      <c r="N119" s="5"/>
      <c r="O119" s="5"/>
    </row>
    <row r="120" spans="3:15" x14ac:dyDescent="0.25">
      <c r="C120" s="88"/>
      <c r="D120" s="88"/>
      <c r="E120" s="88"/>
      <c r="F120" s="88"/>
      <c r="G120" s="88"/>
      <c r="H120" s="88"/>
      <c r="I120" s="88"/>
      <c r="J120" s="5"/>
      <c r="K120" s="5"/>
      <c r="L120" s="5"/>
      <c r="M120" s="5"/>
      <c r="N120" s="5"/>
      <c r="O120" s="5"/>
    </row>
    <row r="121" spans="3:15" x14ac:dyDescent="0.25">
      <c r="C121" s="88"/>
      <c r="D121" s="88"/>
      <c r="E121" s="88"/>
      <c r="F121" s="88"/>
      <c r="G121" s="88"/>
      <c r="H121" s="88"/>
      <c r="I121" s="88"/>
      <c r="J121" s="5"/>
      <c r="K121" s="5"/>
      <c r="L121" s="5"/>
      <c r="M121" s="5"/>
      <c r="N121" s="5"/>
      <c r="O121" s="5"/>
    </row>
    <row r="122" spans="3:15" x14ac:dyDescent="0.25">
      <c r="C122" s="88"/>
      <c r="D122" s="88"/>
      <c r="E122" s="88"/>
      <c r="F122" s="88"/>
      <c r="G122" s="88"/>
      <c r="H122" s="88"/>
      <c r="I122" s="88"/>
      <c r="J122" s="5"/>
      <c r="K122" s="5"/>
      <c r="L122" s="5"/>
      <c r="M122" s="5"/>
      <c r="N122" s="5"/>
      <c r="O122" s="5"/>
    </row>
    <row r="123" spans="3:15" x14ac:dyDescent="0.25">
      <c r="C123" s="88"/>
      <c r="D123" s="88"/>
      <c r="E123" s="88"/>
      <c r="F123" s="88"/>
      <c r="G123" s="88"/>
      <c r="H123" s="88"/>
      <c r="I123" s="88"/>
      <c r="J123" s="5"/>
      <c r="K123" s="5"/>
      <c r="L123" s="5"/>
      <c r="M123" s="5"/>
      <c r="N123" s="5"/>
      <c r="O123" s="5"/>
    </row>
    <row r="124" spans="3:15" x14ac:dyDescent="0.25">
      <c r="C124" s="88"/>
      <c r="D124" s="88"/>
      <c r="E124" s="88"/>
      <c r="F124" s="88"/>
      <c r="G124" s="88"/>
      <c r="H124" s="88"/>
      <c r="I124" s="88"/>
      <c r="J124" s="5"/>
      <c r="K124" s="5"/>
      <c r="L124" s="5"/>
      <c r="M124" s="5"/>
      <c r="N124" s="5"/>
      <c r="O124" s="5"/>
    </row>
    <row r="125" spans="3:15" x14ac:dyDescent="0.25">
      <c r="C125" s="88"/>
      <c r="D125" s="88"/>
      <c r="E125" s="88"/>
      <c r="F125" s="88"/>
      <c r="G125" s="88"/>
      <c r="H125" s="88"/>
      <c r="I125" s="88"/>
      <c r="J125" s="5"/>
      <c r="K125" s="5"/>
      <c r="L125" s="5"/>
      <c r="M125" s="5"/>
      <c r="N125" s="5"/>
      <c r="O125" s="5"/>
    </row>
    <row r="126" spans="3:15" x14ac:dyDescent="0.25">
      <c r="C126" s="88"/>
      <c r="D126" s="88"/>
      <c r="E126" s="88"/>
      <c r="F126" s="88"/>
      <c r="G126" s="88"/>
      <c r="H126" s="88"/>
      <c r="I126" s="88"/>
      <c r="J126" s="5"/>
      <c r="K126" s="5"/>
      <c r="L126" s="5"/>
      <c r="M126" s="5"/>
      <c r="N126" s="5"/>
      <c r="O126" s="5"/>
    </row>
    <row r="127" spans="3:15" x14ac:dyDescent="0.25">
      <c r="C127" s="88"/>
      <c r="D127" s="88"/>
      <c r="E127" s="88"/>
      <c r="F127" s="88"/>
      <c r="G127" s="88"/>
      <c r="H127" s="88"/>
      <c r="I127" s="88"/>
      <c r="J127" s="5"/>
      <c r="K127" s="5"/>
      <c r="L127" s="5"/>
      <c r="M127" s="5"/>
      <c r="N127" s="5"/>
      <c r="O127" s="5"/>
    </row>
    <row r="128" spans="3:15" x14ac:dyDescent="0.25">
      <c r="C128" s="88"/>
      <c r="D128" s="88"/>
      <c r="E128" s="88"/>
      <c r="F128" s="88"/>
      <c r="G128" s="88"/>
      <c r="H128" s="88"/>
      <c r="I128" s="88"/>
      <c r="J128" s="5"/>
      <c r="K128" s="5"/>
      <c r="L128" s="5"/>
      <c r="M128" s="5"/>
      <c r="N128" s="5"/>
      <c r="O128" s="5"/>
    </row>
    <row r="129" spans="3:15" x14ac:dyDescent="0.25">
      <c r="C129" s="88"/>
      <c r="D129" s="88"/>
      <c r="E129" s="88"/>
      <c r="F129" s="88"/>
      <c r="G129" s="88"/>
      <c r="H129" s="88"/>
      <c r="I129" s="88"/>
      <c r="J129" s="5"/>
      <c r="K129" s="5"/>
      <c r="L129" s="5"/>
      <c r="M129" s="5"/>
      <c r="N129" s="5"/>
      <c r="O129" s="5"/>
    </row>
    <row r="130" spans="3:15" x14ac:dyDescent="0.25">
      <c r="C130" s="88"/>
      <c r="D130" s="88"/>
      <c r="E130" s="88"/>
      <c r="F130" s="88"/>
      <c r="G130" s="88"/>
      <c r="H130" s="88"/>
      <c r="I130" s="88"/>
      <c r="J130" s="5"/>
      <c r="K130" s="5"/>
      <c r="L130" s="5"/>
      <c r="M130" s="5"/>
      <c r="N130" s="5"/>
      <c r="O130" s="5"/>
    </row>
    <row r="131" spans="3:15" x14ac:dyDescent="0.25">
      <c r="C131" s="88"/>
      <c r="D131" s="88"/>
      <c r="E131" s="88"/>
      <c r="F131" s="88"/>
      <c r="G131" s="88"/>
      <c r="H131" s="88"/>
      <c r="I131" s="88"/>
      <c r="J131" s="5"/>
      <c r="K131" s="5"/>
      <c r="L131" s="5"/>
      <c r="M131" s="5"/>
      <c r="N131" s="5"/>
      <c r="O131" s="5"/>
    </row>
    <row r="132" spans="3:15" x14ac:dyDescent="0.25">
      <c r="C132" s="88"/>
      <c r="D132" s="88"/>
      <c r="E132" s="88"/>
      <c r="F132" s="88"/>
      <c r="G132" s="88"/>
      <c r="H132" s="88"/>
      <c r="I132" s="88"/>
      <c r="J132" s="5"/>
      <c r="K132" s="5"/>
      <c r="L132" s="5"/>
      <c r="M132" s="5"/>
      <c r="N132" s="5"/>
      <c r="O132" s="5"/>
    </row>
    <row r="133" spans="3:15" x14ac:dyDescent="0.25">
      <c r="C133" s="88"/>
      <c r="D133" s="88"/>
      <c r="E133" s="88"/>
      <c r="F133" s="88"/>
      <c r="G133" s="88"/>
      <c r="H133" s="88"/>
      <c r="I133" s="88"/>
      <c r="J133" s="5"/>
      <c r="K133" s="5"/>
      <c r="L133" s="5"/>
      <c r="M133" s="5"/>
      <c r="N133" s="5"/>
      <c r="O133" s="5"/>
    </row>
    <row r="134" spans="3:15" x14ac:dyDescent="0.25">
      <c r="C134" s="88"/>
      <c r="D134" s="88"/>
      <c r="E134" s="88"/>
      <c r="F134" s="88"/>
      <c r="G134" s="88"/>
      <c r="H134" s="88"/>
      <c r="I134" s="88"/>
      <c r="J134" s="5"/>
      <c r="K134" s="5"/>
      <c r="L134" s="5"/>
      <c r="M134" s="5"/>
      <c r="N134" s="5"/>
      <c r="O134" s="5"/>
    </row>
    <row r="135" spans="3:15" x14ac:dyDescent="0.25">
      <c r="C135" s="88"/>
      <c r="D135" s="88"/>
      <c r="E135" s="88"/>
      <c r="F135" s="88"/>
      <c r="G135" s="88"/>
      <c r="H135" s="88"/>
      <c r="I135" s="88"/>
      <c r="J135" s="5"/>
      <c r="K135" s="5"/>
      <c r="L135" s="5"/>
      <c r="M135" s="5"/>
      <c r="N135" s="5"/>
      <c r="O135" s="5"/>
    </row>
    <row r="136" spans="3:15" x14ac:dyDescent="0.25">
      <c r="C136" s="88"/>
      <c r="D136" s="88"/>
      <c r="E136" s="88"/>
      <c r="F136" s="88"/>
      <c r="G136" s="88"/>
      <c r="H136" s="88"/>
      <c r="I136" s="88"/>
      <c r="J136" s="5"/>
      <c r="K136" s="5"/>
      <c r="L136" s="5"/>
      <c r="M136" s="5"/>
      <c r="N136" s="5"/>
      <c r="O136" s="5"/>
    </row>
    <row r="137" spans="3:15" x14ac:dyDescent="0.25">
      <c r="C137" s="88"/>
      <c r="D137" s="88"/>
      <c r="E137" s="88"/>
      <c r="F137" s="88"/>
      <c r="G137" s="88"/>
      <c r="H137" s="88"/>
      <c r="I137" s="88"/>
      <c r="J137" s="5"/>
      <c r="K137" s="5"/>
      <c r="L137" s="5"/>
      <c r="M137" s="5"/>
      <c r="N137" s="5"/>
      <c r="O137" s="5"/>
    </row>
    <row r="138" spans="3:15" x14ac:dyDescent="0.25">
      <c r="C138" s="88"/>
      <c r="D138" s="88"/>
      <c r="E138" s="88"/>
      <c r="F138" s="88"/>
      <c r="G138" s="88"/>
      <c r="H138" s="88"/>
      <c r="I138" s="88"/>
      <c r="J138" s="5"/>
      <c r="K138" s="5"/>
      <c r="L138" s="5"/>
      <c r="M138" s="5"/>
      <c r="N138" s="5"/>
      <c r="O138" s="5"/>
    </row>
    <row r="139" spans="3:15" x14ac:dyDescent="0.25">
      <c r="C139" s="88"/>
      <c r="D139" s="88"/>
      <c r="E139" s="88"/>
      <c r="F139" s="88"/>
      <c r="G139" s="88"/>
      <c r="H139" s="88"/>
      <c r="I139" s="88"/>
      <c r="J139" s="5"/>
      <c r="K139" s="5"/>
      <c r="L139" s="5"/>
      <c r="M139" s="5"/>
      <c r="N139" s="5"/>
      <c r="O139" s="5"/>
    </row>
    <row r="140" spans="3:15" x14ac:dyDescent="0.25">
      <c r="C140" s="88"/>
      <c r="D140" s="88"/>
      <c r="E140" s="88"/>
      <c r="F140" s="88"/>
      <c r="G140" s="88"/>
      <c r="H140" s="88"/>
      <c r="I140" s="88"/>
      <c r="J140" s="5"/>
      <c r="K140" s="5"/>
      <c r="L140" s="5"/>
      <c r="M140" s="5"/>
      <c r="N140" s="5"/>
      <c r="O140" s="5"/>
    </row>
    <row r="141" spans="3:15" x14ac:dyDescent="0.25">
      <c r="C141" s="88"/>
      <c r="D141" s="88"/>
      <c r="E141" s="88"/>
      <c r="F141" s="88"/>
      <c r="G141" s="88"/>
      <c r="H141" s="88"/>
      <c r="I141" s="88"/>
      <c r="J141" s="5"/>
      <c r="K141" s="5"/>
      <c r="L141" s="5"/>
      <c r="M141" s="5"/>
      <c r="N141" s="5"/>
      <c r="O141" s="5"/>
    </row>
    <row r="142" spans="3:15" x14ac:dyDescent="0.25">
      <c r="C142" s="88"/>
      <c r="D142" s="88"/>
      <c r="E142" s="88"/>
      <c r="F142" s="88"/>
      <c r="G142" s="88"/>
      <c r="H142" s="88"/>
      <c r="I142" s="88"/>
      <c r="J142" s="5"/>
      <c r="K142" s="5"/>
      <c r="L142" s="5"/>
      <c r="M142" s="5"/>
      <c r="N142" s="5"/>
      <c r="O142" s="5"/>
    </row>
    <row r="143" spans="3:15" x14ac:dyDescent="0.25">
      <c r="C143" s="88"/>
      <c r="D143" s="88"/>
      <c r="E143" s="88"/>
      <c r="F143" s="88"/>
      <c r="G143" s="88"/>
      <c r="H143" s="88"/>
      <c r="I143" s="88"/>
      <c r="J143" s="5"/>
      <c r="K143" s="5"/>
      <c r="L143" s="5"/>
      <c r="M143" s="5"/>
      <c r="N143" s="5"/>
      <c r="O143" s="5"/>
    </row>
    <row r="144" spans="3:15" x14ac:dyDescent="0.25">
      <c r="C144" s="88"/>
      <c r="D144" s="88"/>
      <c r="E144" s="88"/>
      <c r="F144" s="88"/>
      <c r="G144" s="88"/>
      <c r="H144" s="88"/>
      <c r="I144" s="88"/>
      <c r="J144" s="5"/>
      <c r="K144" s="5"/>
      <c r="L144" s="5"/>
      <c r="M144" s="5"/>
      <c r="N144" s="5"/>
      <c r="O144" s="5"/>
    </row>
    <row r="145" spans="3:15" x14ac:dyDescent="0.25">
      <c r="C145" s="88"/>
      <c r="D145" s="88"/>
      <c r="E145" s="88"/>
      <c r="F145" s="88"/>
      <c r="G145" s="88"/>
      <c r="H145" s="88"/>
      <c r="I145" s="88"/>
      <c r="J145" s="5"/>
      <c r="K145" s="5"/>
      <c r="L145" s="5"/>
      <c r="M145" s="5"/>
      <c r="N145" s="5"/>
      <c r="O145" s="5"/>
    </row>
    <row r="146" spans="3:15" x14ac:dyDescent="0.25">
      <c r="C146" s="88"/>
      <c r="D146" s="88"/>
      <c r="E146" s="88"/>
      <c r="F146" s="88"/>
      <c r="G146" s="88"/>
      <c r="H146" s="88"/>
      <c r="I146" s="88"/>
      <c r="J146" s="5"/>
      <c r="K146" s="5"/>
      <c r="L146" s="5"/>
      <c r="M146" s="5"/>
      <c r="N146" s="5"/>
      <c r="O146" s="5"/>
    </row>
    <row r="147" spans="3:15" x14ac:dyDescent="0.25">
      <c r="C147" s="88"/>
      <c r="D147" s="88"/>
      <c r="E147" s="88"/>
      <c r="F147" s="88"/>
      <c r="G147" s="88"/>
      <c r="H147" s="88"/>
      <c r="I147" s="88"/>
      <c r="J147" s="5"/>
      <c r="K147" s="5"/>
      <c r="L147" s="5"/>
      <c r="M147" s="5"/>
      <c r="N147" s="5"/>
      <c r="O147" s="5"/>
    </row>
    <row r="148" spans="3:15" x14ac:dyDescent="0.25">
      <c r="C148" s="88"/>
      <c r="D148" s="88"/>
      <c r="E148" s="88"/>
      <c r="F148" s="88"/>
      <c r="G148" s="88"/>
      <c r="H148" s="88"/>
      <c r="I148" s="88"/>
      <c r="J148" s="5"/>
      <c r="K148" s="5"/>
      <c r="L148" s="5"/>
      <c r="M148" s="5"/>
      <c r="N148" s="5"/>
      <c r="O148" s="5"/>
    </row>
    <row r="149" spans="3:15" x14ac:dyDescent="0.25">
      <c r="C149" s="88"/>
      <c r="D149" s="88"/>
      <c r="E149" s="88"/>
      <c r="F149" s="88"/>
      <c r="G149" s="88"/>
      <c r="H149" s="88"/>
      <c r="I149" s="88"/>
      <c r="J149" s="5"/>
      <c r="K149" s="5"/>
      <c r="L149" s="5"/>
      <c r="M149" s="5"/>
      <c r="N149" s="5"/>
      <c r="O149" s="5"/>
    </row>
    <row r="150" spans="3:15" x14ac:dyDescent="0.25">
      <c r="C150" s="88"/>
      <c r="D150" s="88"/>
      <c r="E150" s="88"/>
      <c r="F150" s="88"/>
      <c r="G150" s="88"/>
      <c r="H150" s="88"/>
      <c r="I150" s="88"/>
      <c r="J150" s="5"/>
      <c r="K150" s="5"/>
      <c r="L150" s="5"/>
      <c r="M150" s="5"/>
      <c r="N150" s="5"/>
      <c r="O150" s="5"/>
    </row>
    <row r="151" spans="3:15" x14ac:dyDescent="0.25">
      <c r="C151" s="88"/>
      <c r="D151" s="88"/>
      <c r="E151" s="88"/>
      <c r="F151" s="88"/>
      <c r="G151" s="88"/>
      <c r="H151" s="88"/>
      <c r="I151" s="88"/>
      <c r="J151" s="5"/>
      <c r="K151" s="5"/>
      <c r="L151" s="5"/>
      <c r="M151" s="5"/>
      <c r="N151" s="5"/>
      <c r="O151" s="5"/>
    </row>
    <row r="152" spans="3:15" x14ac:dyDescent="0.25">
      <c r="C152" s="88"/>
      <c r="D152" s="88"/>
      <c r="E152" s="88"/>
      <c r="F152" s="88"/>
      <c r="G152" s="88"/>
      <c r="H152" s="88"/>
      <c r="I152" s="88"/>
      <c r="J152" s="5"/>
      <c r="K152" s="5"/>
      <c r="L152" s="5"/>
      <c r="M152" s="5"/>
      <c r="N152" s="5"/>
      <c r="O152" s="5"/>
    </row>
    <row r="153" spans="3:15" x14ac:dyDescent="0.25">
      <c r="C153" s="88"/>
      <c r="D153" s="88"/>
      <c r="E153" s="88"/>
      <c r="F153" s="88"/>
      <c r="G153" s="88"/>
      <c r="H153" s="88"/>
      <c r="I153" s="88"/>
      <c r="J153" s="5"/>
      <c r="K153" s="5"/>
      <c r="L153" s="5"/>
      <c r="M153" s="5"/>
      <c r="N153" s="5"/>
      <c r="O153" s="5"/>
    </row>
    <row r="154" spans="3:15" x14ac:dyDescent="0.25">
      <c r="C154" s="88"/>
      <c r="D154" s="88"/>
      <c r="E154" s="88"/>
      <c r="F154" s="88"/>
      <c r="G154" s="88"/>
      <c r="H154" s="88"/>
      <c r="I154" s="88"/>
      <c r="J154" s="5"/>
      <c r="K154" s="5"/>
      <c r="L154" s="5"/>
      <c r="M154" s="5"/>
      <c r="N154" s="5"/>
      <c r="O154" s="5"/>
    </row>
    <row r="155" spans="3:15" x14ac:dyDescent="0.25">
      <c r="C155" s="88"/>
      <c r="D155" s="88"/>
      <c r="E155" s="88"/>
      <c r="F155" s="88"/>
      <c r="G155" s="88"/>
      <c r="H155" s="88"/>
      <c r="I155" s="88"/>
      <c r="J155" s="5"/>
      <c r="K155" s="5"/>
      <c r="L155" s="5"/>
      <c r="M155" s="5"/>
      <c r="N155" s="5"/>
      <c r="O155" s="5"/>
    </row>
    <row r="156" spans="3:15" x14ac:dyDescent="0.25"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5"/>
    </row>
    <row r="157" spans="3:15" x14ac:dyDescent="0.25"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5"/>
    </row>
    <row r="158" spans="3:15" x14ac:dyDescent="0.25"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5"/>
    </row>
    <row r="159" spans="3:15" x14ac:dyDescent="0.25"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5"/>
    </row>
    <row r="160" spans="3:15" x14ac:dyDescent="0.25"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5"/>
    </row>
    <row r="161" spans="3:15" x14ac:dyDescent="0.25"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5"/>
    </row>
    <row r="162" spans="3:15" x14ac:dyDescent="0.25"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5"/>
    </row>
    <row r="163" spans="3:15" x14ac:dyDescent="0.25"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6"/>
    </row>
    <row r="164" spans="3:15" x14ac:dyDescent="0.25"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6"/>
    </row>
    <row r="165" spans="3:15" x14ac:dyDescent="0.25"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6"/>
    </row>
    <row r="166" spans="3:15" x14ac:dyDescent="0.25"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6"/>
    </row>
    <row r="167" spans="3:15" x14ac:dyDescent="0.25"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6"/>
    </row>
    <row r="168" spans="3:15" x14ac:dyDescent="0.25"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6"/>
    </row>
    <row r="169" spans="3:15" x14ac:dyDescent="0.25"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6"/>
    </row>
    <row r="170" spans="3:15" x14ac:dyDescent="0.25"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6"/>
    </row>
    <row r="171" spans="3:15" x14ac:dyDescent="0.25"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6"/>
    </row>
    <row r="172" spans="3:15" x14ac:dyDescent="0.25"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6"/>
    </row>
    <row r="173" spans="3:15" x14ac:dyDescent="0.25"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6"/>
    </row>
    <row r="174" spans="3:15" x14ac:dyDescent="0.25"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6"/>
    </row>
    <row r="175" spans="3:15" x14ac:dyDescent="0.25"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6"/>
    </row>
    <row r="176" spans="3:15" x14ac:dyDescent="0.25"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6"/>
    </row>
    <row r="177" spans="3:15" x14ac:dyDescent="0.25"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6"/>
    </row>
    <row r="178" spans="3:15" x14ac:dyDescent="0.25"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6"/>
    </row>
    <row r="179" spans="3:15" x14ac:dyDescent="0.25"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6"/>
    </row>
    <row r="180" spans="3:15" x14ac:dyDescent="0.25"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5"/>
    </row>
    <row r="181" spans="3:15" x14ac:dyDescent="0.25"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5"/>
    </row>
    <row r="182" spans="3:15" x14ac:dyDescent="0.25"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5"/>
    </row>
    <row r="183" spans="3:15" x14ac:dyDescent="0.25"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5"/>
    </row>
    <row r="184" spans="3:15" x14ac:dyDescent="0.25"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5"/>
    </row>
    <row r="185" spans="3:15" x14ac:dyDescent="0.25"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5"/>
    </row>
    <row r="186" spans="3:15" x14ac:dyDescent="0.25"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5"/>
    </row>
    <row r="187" spans="3:15" x14ac:dyDescent="0.25"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5"/>
    </row>
    <row r="188" spans="3:15" x14ac:dyDescent="0.25"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5"/>
    </row>
    <row r="189" spans="3:15" x14ac:dyDescent="0.25"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5"/>
    </row>
    <row r="190" spans="3:15" x14ac:dyDescent="0.25"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5"/>
    </row>
    <row r="191" spans="3:15" x14ac:dyDescent="0.25"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5"/>
    </row>
    <row r="192" spans="3:15" x14ac:dyDescent="0.25"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5"/>
    </row>
    <row r="193" spans="3:15" x14ac:dyDescent="0.25"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5"/>
    </row>
    <row r="194" spans="3:15" x14ac:dyDescent="0.25"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5"/>
    </row>
    <row r="195" spans="3:15" x14ac:dyDescent="0.25"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5"/>
    </row>
    <row r="196" spans="3:15" x14ac:dyDescent="0.25"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</row>
    <row r="197" spans="3:15" x14ac:dyDescent="0.25"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</row>
    <row r="198" spans="3:15" x14ac:dyDescent="0.25"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</row>
    <row r="199" spans="3:15" x14ac:dyDescent="0.25"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</row>
    <row r="200" spans="3:15" x14ac:dyDescent="0.25"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</row>
    <row r="201" spans="3:15" x14ac:dyDescent="0.25"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</row>
    <row r="202" spans="3:15" x14ac:dyDescent="0.25"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</row>
    <row r="203" spans="3:15" x14ac:dyDescent="0.25"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</row>
    <row r="204" spans="3:15" x14ac:dyDescent="0.25"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</row>
    <row r="205" spans="3:15" x14ac:dyDescent="0.25"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</row>
  </sheetData>
  <sheetProtection algorithmName="SHA-512" hashValue="PcX0EHHCCoUa3fBYcIHzq7mF+DMvLuNV9wood8/r9BNX1Flaywop36jxwCkEol/NpD2zrU8ywrUsEzN4pd3etg==" saltValue="2K2Jz2V9aKNCBZnXMHq87g==" spinCount="100000" sheet="1" objects="1" scenarios="1"/>
  <mergeCells count="286">
    <mergeCell ref="B61:B62"/>
    <mergeCell ref="C61:C62"/>
    <mergeCell ref="D61:D62"/>
    <mergeCell ref="E61:E62"/>
    <mergeCell ref="Z63:Z64"/>
    <mergeCell ref="AA63:AA64"/>
    <mergeCell ref="B65:B66"/>
    <mergeCell ref="C65:C66"/>
    <mergeCell ref="D65:D66"/>
    <mergeCell ref="E65:E66"/>
    <mergeCell ref="F65:F66"/>
    <mergeCell ref="G65:G66"/>
    <mergeCell ref="Z65:Z66"/>
    <mergeCell ref="AA65:AA66"/>
    <mergeCell ref="J63:J64"/>
    <mergeCell ref="K63:K64"/>
    <mergeCell ref="L63:L64"/>
    <mergeCell ref="M63:M64"/>
    <mergeCell ref="N63:N64"/>
    <mergeCell ref="O63:O64"/>
    <mergeCell ref="F61:F62"/>
    <mergeCell ref="G61:G62"/>
    <mergeCell ref="K61:K62"/>
    <mergeCell ref="L61:L62"/>
    <mergeCell ref="M61:M62"/>
    <mergeCell ref="S57:S58"/>
    <mergeCell ref="T57:T58"/>
    <mergeCell ref="U57:U58"/>
    <mergeCell ref="V57:V58"/>
    <mergeCell ref="N61:N62"/>
    <mergeCell ref="O61:O62"/>
    <mergeCell ref="W57:W58"/>
    <mergeCell ref="R59:R60"/>
    <mergeCell ref="S59:S60"/>
    <mergeCell ref="T59:T60"/>
    <mergeCell ref="U59:U60"/>
    <mergeCell ref="V59:V60"/>
    <mergeCell ref="B57:B58"/>
    <mergeCell ref="C57:C58"/>
    <mergeCell ref="D57:D58"/>
    <mergeCell ref="E57:E58"/>
    <mergeCell ref="F57:F58"/>
    <mergeCell ref="G57:G58"/>
    <mergeCell ref="W59:W60"/>
    <mergeCell ref="N53:N54"/>
    <mergeCell ref="O53:O54"/>
    <mergeCell ref="J55:J56"/>
    <mergeCell ref="K55:K56"/>
    <mergeCell ref="L55:L56"/>
    <mergeCell ref="M55:M56"/>
    <mergeCell ref="N55:N56"/>
    <mergeCell ref="O55:O56"/>
    <mergeCell ref="B53:B54"/>
    <mergeCell ref="C53:C54"/>
    <mergeCell ref="D53:D54"/>
    <mergeCell ref="E53:E54"/>
    <mergeCell ref="F53:F54"/>
    <mergeCell ref="G53:G54"/>
    <mergeCell ref="K53:K54"/>
    <mergeCell ref="L53:L54"/>
    <mergeCell ref="M53:M54"/>
    <mergeCell ref="AA49:AA50"/>
    <mergeCell ref="AB49:AB50"/>
    <mergeCell ref="AC49:AC50"/>
    <mergeCell ref="AD49:AD50"/>
    <mergeCell ref="AE49:AE50"/>
    <mergeCell ref="Z51:Z52"/>
    <mergeCell ref="AA51:AA52"/>
    <mergeCell ref="AB51:AB52"/>
    <mergeCell ref="AC51:AC52"/>
    <mergeCell ref="AD51:AD52"/>
    <mergeCell ref="AE51:AE52"/>
    <mergeCell ref="B49:B50"/>
    <mergeCell ref="C49:C50"/>
    <mergeCell ref="D49:D50"/>
    <mergeCell ref="E49:E50"/>
    <mergeCell ref="F49:F50"/>
    <mergeCell ref="G49:G50"/>
    <mergeCell ref="N45:N46"/>
    <mergeCell ref="O45:O46"/>
    <mergeCell ref="J47:J48"/>
    <mergeCell ref="K47:K48"/>
    <mergeCell ref="L47:L48"/>
    <mergeCell ref="M47:M48"/>
    <mergeCell ref="N47:N48"/>
    <mergeCell ref="O47:O48"/>
    <mergeCell ref="B45:B46"/>
    <mergeCell ref="C45:C46"/>
    <mergeCell ref="D45:D46"/>
    <mergeCell ref="E45:E46"/>
    <mergeCell ref="F45:F46"/>
    <mergeCell ref="G45:G46"/>
    <mergeCell ref="K45:K46"/>
    <mergeCell ref="L45:L46"/>
    <mergeCell ref="M45:M46"/>
    <mergeCell ref="V41:V42"/>
    <mergeCell ref="W41:W42"/>
    <mergeCell ref="R43:R44"/>
    <mergeCell ref="S43:S44"/>
    <mergeCell ref="T43:T44"/>
    <mergeCell ref="U43:U44"/>
    <mergeCell ref="V43:V44"/>
    <mergeCell ref="W43:W44"/>
    <mergeCell ref="Y44:Y45"/>
    <mergeCell ref="B41:B42"/>
    <mergeCell ref="C41:C42"/>
    <mergeCell ref="D41:D42"/>
    <mergeCell ref="E41:E42"/>
    <mergeCell ref="F41:F42"/>
    <mergeCell ref="G41:G42"/>
    <mergeCell ref="S41:S42"/>
    <mergeCell ref="T41:T42"/>
    <mergeCell ref="U41:U42"/>
    <mergeCell ref="Z36:Z37"/>
    <mergeCell ref="AA36:AC37"/>
    <mergeCell ref="Z38:Z39"/>
    <mergeCell ref="AA38:AA39"/>
    <mergeCell ref="J39:J40"/>
    <mergeCell ref="K39:K40"/>
    <mergeCell ref="L39:L40"/>
    <mergeCell ref="M39:M40"/>
    <mergeCell ref="N39:N40"/>
    <mergeCell ref="O39:O40"/>
    <mergeCell ref="R39:R40"/>
    <mergeCell ref="S39:S40"/>
    <mergeCell ref="U39:U40"/>
    <mergeCell ref="V39:V40"/>
    <mergeCell ref="X39:X40"/>
    <mergeCell ref="B37:B38"/>
    <mergeCell ref="C37:C38"/>
    <mergeCell ref="D37:D38"/>
    <mergeCell ref="E37:E38"/>
    <mergeCell ref="F37:F38"/>
    <mergeCell ref="Z32:Z33"/>
    <mergeCell ref="AA32:AA33"/>
    <mergeCell ref="AC32:AC33"/>
    <mergeCell ref="AH32:AH33"/>
    <mergeCell ref="B33:B34"/>
    <mergeCell ref="C33:C34"/>
    <mergeCell ref="D33:D34"/>
    <mergeCell ref="E33:E34"/>
    <mergeCell ref="F33:F34"/>
    <mergeCell ref="G33:G34"/>
    <mergeCell ref="G37:G38"/>
    <mergeCell ref="K37:K38"/>
    <mergeCell ref="L37:L38"/>
    <mergeCell ref="M37:M38"/>
    <mergeCell ref="N37:N38"/>
    <mergeCell ref="O37:O38"/>
    <mergeCell ref="Z34:Z35"/>
    <mergeCell ref="AA34:AC35"/>
    <mergeCell ref="AH35:AH36"/>
    <mergeCell ref="N29:N30"/>
    <mergeCell ref="O29:O30"/>
    <mergeCell ref="J31:J32"/>
    <mergeCell ref="K31:K32"/>
    <mergeCell ref="L31:L32"/>
    <mergeCell ref="M31:M32"/>
    <mergeCell ref="N31:N32"/>
    <mergeCell ref="O31:O32"/>
    <mergeCell ref="W27:W28"/>
    <mergeCell ref="B29:B30"/>
    <mergeCell ref="C29:C30"/>
    <mergeCell ref="D29:D30"/>
    <mergeCell ref="E29:E30"/>
    <mergeCell ref="F29:F30"/>
    <mergeCell ref="G29:G30"/>
    <mergeCell ref="K29:K30"/>
    <mergeCell ref="L29:L30"/>
    <mergeCell ref="M29:M30"/>
    <mergeCell ref="S25:S26"/>
    <mergeCell ref="T25:T26"/>
    <mergeCell ref="U25:U26"/>
    <mergeCell ref="V25:V26"/>
    <mergeCell ref="W25:W26"/>
    <mergeCell ref="R27:R28"/>
    <mergeCell ref="S27:S28"/>
    <mergeCell ref="T27:T28"/>
    <mergeCell ref="U27:U28"/>
    <mergeCell ref="V27:V28"/>
    <mergeCell ref="B25:B26"/>
    <mergeCell ref="C25:C26"/>
    <mergeCell ref="D25:D26"/>
    <mergeCell ref="E25:E26"/>
    <mergeCell ref="F25:F26"/>
    <mergeCell ref="G25:G26"/>
    <mergeCell ref="M21:M22"/>
    <mergeCell ref="N21:N22"/>
    <mergeCell ref="O21:O22"/>
    <mergeCell ref="J23:J24"/>
    <mergeCell ref="K23:K24"/>
    <mergeCell ref="L23:L24"/>
    <mergeCell ref="M23:M24"/>
    <mergeCell ref="N23:N24"/>
    <mergeCell ref="O23:O24"/>
    <mergeCell ref="AG20:AG21"/>
    <mergeCell ref="B21:B22"/>
    <mergeCell ref="C21:C22"/>
    <mergeCell ref="D21:D22"/>
    <mergeCell ref="E21:E22"/>
    <mergeCell ref="F21:F22"/>
    <mergeCell ref="G21:G22"/>
    <mergeCell ref="K21:K22"/>
    <mergeCell ref="L21:L22"/>
    <mergeCell ref="AA17:AA18"/>
    <mergeCell ref="AB17:AB18"/>
    <mergeCell ref="AC17:AC18"/>
    <mergeCell ref="AD17:AD18"/>
    <mergeCell ref="AE17:AE18"/>
    <mergeCell ref="Z19:Z20"/>
    <mergeCell ref="AA19:AA20"/>
    <mergeCell ref="AB19:AB20"/>
    <mergeCell ref="AC19:AC20"/>
    <mergeCell ref="AD19:AD20"/>
    <mergeCell ref="AE19:AE20"/>
    <mergeCell ref="Z15:Z16"/>
    <mergeCell ref="B17:B18"/>
    <mergeCell ref="C17:C18"/>
    <mergeCell ref="D17:D18"/>
    <mergeCell ref="E17:E18"/>
    <mergeCell ref="F17:F18"/>
    <mergeCell ref="G17:G18"/>
    <mergeCell ref="M13:M14"/>
    <mergeCell ref="N13:N14"/>
    <mergeCell ref="O13:O14"/>
    <mergeCell ref="J15:J16"/>
    <mergeCell ref="K15:K16"/>
    <mergeCell ref="L15:L16"/>
    <mergeCell ref="M15:M16"/>
    <mergeCell ref="N15:N16"/>
    <mergeCell ref="O15:O16"/>
    <mergeCell ref="Y12:Y13"/>
    <mergeCell ref="B13:B14"/>
    <mergeCell ref="C13:C14"/>
    <mergeCell ref="D13:D14"/>
    <mergeCell ref="E13:E14"/>
    <mergeCell ref="F13:F14"/>
    <mergeCell ref="G13:G14"/>
    <mergeCell ref="K13:K14"/>
    <mergeCell ref="L13:L14"/>
    <mergeCell ref="S9:S10"/>
    <mergeCell ref="T9:T10"/>
    <mergeCell ref="U9:U10"/>
    <mergeCell ref="V9:V10"/>
    <mergeCell ref="W9:W10"/>
    <mergeCell ref="R11:R12"/>
    <mergeCell ref="S11:S12"/>
    <mergeCell ref="T11:T12"/>
    <mergeCell ref="U11:U12"/>
    <mergeCell ref="V11:V12"/>
    <mergeCell ref="W11:W12"/>
    <mergeCell ref="M7:M8"/>
    <mergeCell ref="N7:N8"/>
    <mergeCell ref="O7:O8"/>
    <mergeCell ref="R7:R8"/>
    <mergeCell ref="Q8:Q9"/>
    <mergeCell ref="B9:B10"/>
    <mergeCell ref="C9:C10"/>
    <mergeCell ref="D9:D10"/>
    <mergeCell ref="E9:E10"/>
    <mergeCell ref="F9:F10"/>
    <mergeCell ref="G9:G10"/>
    <mergeCell ref="AE3:AH4"/>
    <mergeCell ref="J3:J4"/>
    <mergeCell ref="B5:B6"/>
    <mergeCell ref="C5:C6"/>
    <mergeCell ref="D5:D6"/>
    <mergeCell ref="E5:E6"/>
    <mergeCell ref="F5:F6"/>
    <mergeCell ref="G5:G6"/>
    <mergeCell ref="K5:K6"/>
    <mergeCell ref="L5:L6"/>
    <mergeCell ref="B3:B4"/>
    <mergeCell ref="C3:C4"/>
    <mergeCell ref="D3:D4"/>
    <mergeCell ref="E3:E4"/>
    <mergeCell ref="F3:F4"/>
    <mergeCell ref="G3:G4"/>
    <mergeCell ref="M5:M6"/>
    <mergeCell ref="N5:N6"/>
    <mergeCell ref="O5:O6"/>
    <mergeCell ref="AF5:AH6"/>
    <mergeCell ref="I6:I7"/>
    <mergeCell ref="J7:J8"/>
    <mergeCell ref="K7:K8"/>
    <mergeCell ref="L7:L8"/>
  </mergeCells>
  <conditionalFormatting sqref="U39:V39">
    <cfRule type="cellIs" dxfId="390" priority="136" operator="equal">
      <formula>0</formula>
    </cfRule>
  </conditionalFormatting>
  <conditionalFormatting sqref="M7:M8">
    <cfRule type="cellIs" dxfId="389" priority="128" operator="equal">
      <formula>""</formula>
    </cfRule>
  </conditionalFormatting>
  <conditionalFormatting sqref="M23:M24">
    <cfRule type="cellIs" dxfId="388" priority="127" operator="equal">
      <formula>""</formula>
    </cfRule>
  </conditionalFormatting>
  <conditionalFormatting sqref="M39:M40">
    <cfRule type="cellIs" dxfId="387" priority="126" operator="equal">
      <formula>""</formula>
    </cfRule>
  </conditionalFormatting>
  <conditionalFormatting sqref="M55:M56">
    <cfRule type="cellIs" dxfId="386" priority="125" operator="equal">
      <formula>""</formula>
    </cfRule>
  </conditionalFormatting>
  <conditionalFormatting sqref="U11:U12">
    <cfRule type="cellIs" dxfId="385" priority="124" operator="equal">
      <formula>""</formula>
    </cfRule>
  </conditionalFormatting>
  <conditionalFormatting sqref="U43:U44">
    <cfRule type="cellIs" dxfId="384" priority="123" operator="equal">
      <formula>""</formula>
    </cfRule>
  </conditionalFormatting>
  <conditionalFormatting sqref="AC19:AC20">
    <cfRule type="cellIs" dxfId="383" priority="122" operator="equal">
      <formula>""</formula>
    </cfRule>
  </conditionalFormatting>
  <conditionalFormatting sqref="E5:F6">
    <cfRule type="cellIs" dxfId="382" priority="121" operator="equal">
      <formula>""</formula>
    </cfRule>
  </conditionalFormatting>
  <conditionalFormatting sqref="E13:E14">
    <cfRule type="cellIs" dxfId="381" priority="120" operator="equal">
      <formula>""</formula>
    </cfRule>
  </conditionalFormatting>
  <conditionalFormatting sqref="E21:E22">
    <cfRule type="cellIs" dxfId="380" priority="119" operator="equal">
      <formula>""</formula>
    </cfRule>
  </conditionalFormatting>
  <conditionalFormatting sqref="E29:E30">
    <cfRule type="cellIs" dxfId="379" priority="118" operator="equal">
      <formula>""</formula>
    </cfRule>
  </conditionalFormatting>
  <conditionalFormatting sqref="E37:E38">
    <cfRule type="cellIs" dxfId="378" priority="117" operator="equal">
      <formula>""</formula>
    </cfRule>
  </conditionalFormatting>
  <conditionalFormatting sqref="E45:E46">
    <cfRule type="cellIs" dxfId="377" priority="116" operator="equal">
      <formula>""</formula>
    </cfRule>
  </conditionalFormatting>
  <conditionalFormatting sqref="E53:E54">
    <cfRule type="cellIs" dxfId="376" priority="115" operator="equal">
      <formula>""</formula>
    </cfRule>
  </conditionalFormatting>
  <conditionalFormatting sqref="E61:E62">
    <cfRule type="cellIs" dxfId="375" priority="114" operator="equal">
      <formula>""</formula>
    </cfRule>
  </conditionalFormatting>
  <conditionalFormatting sqref="G7:G8 G11:G12 G15:G16 G19:G20 G23:G24 G27:G28 G31:G32 G35:G36 G39:G40 G43:G44 G47:G48 G51:G52 G55:G56 G59:G60 G63:G64">
    <cfRule type="cellIs" dxfId="374" priority="113" operator="equal">
      <formula>0</formula>
    </cfRule>
  </conditionalFormatting>
  <conditionalFormatting sqref="B5:D66">
    <cfRule type="cellIs" dxfId="373" priority="112" operator="equal">
      <formula>0</formula>
    </cfRule>
  </conditionalFormatting>
  <conditionalFormatting sqref="J7:J64">
    <cfRule type="cellIs" dxfId="372" priority="111" operator="equal">
      <formula>0</formula>
    </cfRule>
  </conditionalFormatting>
  <conditionalFormatting sqref="W13:W24 W29:W40 W45:W56">
    <cfRule type="cellIs" dxfId="371" priority="110" operator="equal">
      <formula>0</formula>
    </cfRule>
  </conditionalFormatting>
  <conditionalFormatting sqref="F5:F6">
    <cfRule type="cellIs" dxfId="370" priority="106" operator="greaterThan">
      <formula>C5</formula>
    </cfRule>
  </conditionalFormatting>
  <conditionalFormatting sqref="F9:F10">
    <cfRule type="cellIs" dxfId="369" priority="105" operator="equal">
      <formula>""</formula>
    </cfRule>
  </conditionalFormatting>
  <conditionalFormatting sqref="F9:F10">
    <cfRule type="cellIs" dxfId="368" priority="104" operator="greaterThan">
      <formula>C9</formula>
    </cfRule>
  </conditionalFormatting>
  <conditionalFormatting sqref="F13:F14">
    <cfRule type="cellIs" dxfId="367" priority="103" operator="equal">
      <formula>""</formula>
    </cfRule>
  </conditionalFormatting>
  <conditionalFormatting sqref="F13:F14">
    <cfRule type="cellIs" dxfId="366" priority="102" operator="greaterThan">
      <formula>C13</formula>
    </cfRule>
  </conditionalFormatting>
  <conditionalFormatting sqref="F17:F18">
    <cfRule type="cellIs" dxfId="365" priority="101" operator="equal">
      <formula>""</formula>
    </cfRule>
  </conditionalFormatting>
  <conditionalFormatting sqref="F17:F18">
    <cfRule type="cellIs" dxfId="364" priority="100" operator="greaterThan">
      <formula>C17</formula>
    </cfRule>
  </conditionalFormatting>
  <conditionalFormatting sqref="F21:F22">
    <cfRule type="cellIs" dxfId="363" priority="99" operator="equal">
      <formula>""</formula>
    </cfRule>
  </conditionalFormatting>
  <conditionalFormatting sqref="F21:F22">
    <cfRule type="cellIs" dxfId="362" priority="98" operator="greaterThan">
      <formula>C21</formula>
    </cfRule>
  </conditionalFormatting>
  <conditionalFormatting sqref="F25:F26">
    <cfRule type="cellIs" dxfId="361" priority="97" operator="equal">
      <formula>""</formula>
    </cfRule>
  </conditionalFormatting>
  <conditionalFormatting sqref="F25:F26">
    <cfRule type="cellIs" dxfId="360" priority="96" operator="greaterThan">
      <formula>C25</formula>
    </cfRule>
  </conditionalFormatting>
  <conditionalFormatting sqref="F29:F30">
    <cfRule type="cellIs" dxfId="359" priority="95" operator="equal">
      <formula>""</formula>
    </cfRule>
  </conditionalFormatting>
  <conditionalFormatting sqref="F29:F30">
    <cfRule type="cellIs" dxfId="358" priority="94" operator="greaterThan">
      <formula>C29</formula>
    </cfRule>
  </conditionalFormatting>
  <conditionalFormatting sqref="F33:F34">
    <cfRule type="cellIs" dxfId="357" priority="93" operator="equal">
      <formula>""</formula>
    </cfRule>
  </conditionalFormatting>
  <conditionalFormatting sqref="F33:F34">
    <cfRule type="cellIs" dxfId="356" priority="92" operator="greaterThan">
      <formula>C33</formula>
    </cfRule>
  </conditionalFormatting>
  <conditionalFormatting sqref="F37:F38">
    <cfRule type="cellIs" dxfId="355" priority="91" operator="equal">
      <formula>""</formula>
    </cfRule>
  </conditionalFormatting>
  <conditionalFormatting sqref="F37:F38">
    <cfRule type="cellIs" dxfId="354" priority="90" operator="greaterThan">
      <formula>C37</formula>
    </cfRule>
  </conditionalFormatting>
  <conditionalFormatting sqref="F41:F42">
    <cfRule type="cellIs" dxfId="353" priority="89" operator="equal">
      <formula>""</formula>
    </cfRule>
  </conditionalFormatting>
  <conditionalFormatting sqref="F41:F42">
    <cfRule type="cellIs" dxfId="352" priority="88" operator="greaterThan">
      <formula>C41</formula>
    </cfRule>
  </conditionalFormatting>
  <conditionalFormatting sqref="F45:F46">
    <cfRule type="cellIs" dxfId="351" priority="87" operator="equal">
      <formula>""</formula>
    </cfRule>
  </conditionalFormatting>
  <conditionalFormatting sqref="F45:F46">
    <cfRule type="cellIs" dxfId="350" priority="86" operator="greaterThan">
      <formula>C45</formula>
    </cfRule>
  </conditionalFormatting>
  <conditionalFormatting sqref="F49:F50">
    <cfRule type="cellIs" dxfId="349" priority="85" operator="equal">
      <formula>""</formula>
    </cfRule>
  </conditionalFormatting>
  <conditionalFormatting sqref="F49:F50">
    <cfRule type="cellIs" dxfId="348" priority="84" operator="greaterThan">
      <formula>C49</formula>
    </cfRule>
  </conditionalFormatting>
  <conditionalFormatting sqref="F53:F54">
    <cfRule type="cellIs" dxfId="347" priority="83" operator="equal">
      <formula>""</formula>
    </cfRule>
  </conditionalFormatting>
  <conditionalFormatting sqref="F53:F54">
    <cfRule type="cellIs" dxfId="346" priority="82" operator="greaterThan">
      <formula>C53</formula>
    </cfRule>
  </conditionalFormatting>
  <conditionalFormatting sqref="F57:F58">
    <cfRule type="cellIs" dxfId="345" priority="81" operator="equal">
      <formula>""</formula>
    </cfRule>
  </conditionalFormatting>
  <conditionalFormatting sqref="F57:F58">
    <cfRule type="cellIs" dxfId="344" priority="80" operator="greaterThan">
      <formula>C57</formula>
    </cfRule>
  </conditionalFormatting>
  <conditionalFormatting sqref="F61:F62">
    <cfRule type="cellIs" dxfId="343" priority="79" operator="equal">
      <formula>""</formula>
    </cfRule>
  </conditionalFormatting>
  <conditionalFormatting sqref="F61:F62">
    <cfRule type="cellIs" dxfId="342" priority="78" operator="greaterThan">
      <formula>C61</formula>
    </cfRule>
  </conditionalFormatting>
  <conditionalFormatting sqref="F65:F66">
    <cfRule type="cellIs" dxfId="341" priority="77" operator="equal">
      <formula>""</formula>
    </cfRule>
  </conditionalFormatting>
  <conditionalFormatting sqref="F65:F66">
    <cfRule type="cellIs" dxfId="340" priority="76" operator="greaterThan">
      <formula>C65</formula>
    </cfRule>
  </conditionalFormatting>
  <conditionalFormatting sqref="N7:N8">
    <cfRule type="cellIs" dxfId="339" priority="75" operator="equal">
      <formula>""</formula>
    </cfRule>
  </conditionalFormatting>
  <conditionalFormatting sqref="N7:N8">
    <cfRule type="cellIs" dxfId="338" priority="74" operator="greaterThan">
      <formula>K7</formula>
    </cfRule>
  </conditionalFormatting>
  <conditionalFormatting sqref="N15:N16">
    <cfRule type="cellIs" dxfId="337" priority="73" operator="equal">
      <formula>""</formula>
    </cfRule>
  </conditionalFormatting>
  <conditionalFormatting sqref="N15:N16">
    <cfRule type="cellIs" dxfId="336" priority="72" operator="greaterThan">
      <formula>K15</formula>
    </cfRule>
  </conditionalFormatting>
  <conditionalFormatting sqref="N23:N24">
    <cfRule type="cellIs" dxfId="335" priority="71" operator="equal">
      <formula>""</formula>
    </cfRule>
  </conditionalFormatting>
  <conditionalFormatting sqref="N23:N24">
    <cfRule type="cellIs" dxfId="334" priority="70" operator="greaterThan">
      <formula>K23</formula>
    </cfRule>
  </conditionalFormatting>
  <conditionalFormatting sqref="N31:N32">
    <cfRule type="cellIs" dxfId="333" priority="69" operator="equal">
      <formula>""</formula>
    </cfRule>
  </conditionalFormatting>
  <conditionalFormatting sqref="N31:N32">
    <cfRule type="cellIs" dxfId="332" priority="68" operator="greaterThan">
      <formula>K31</formula>
    </cfRule>
  </conditionalFormatting>
  <conditionalFormatting sqref="N39:N40">
    <cfRule type="cellIs" dxfId="331" priority="67" operator="equal">
      <formula>""</formula>
    </cfRule>
  </conditionalFormatting>
  <conditionalFormatting sqref="N39:N40">
    <cfRule type="cellIs" dxfId="330" priority="66" operator="greaterThan">
      <formula>K39</formula>
    </cfRule>
  </conditionalFormatting>
  <conditionalFormatting sqref="N47:N48">
    <cfRule type="cellIs" dxfId="329" priority="65" operator="equal">
      <formula>""</formula>
    </cfRule>
  </conditionalFormatting>
  <conditionalFormatting sqref="N47:N48">
    <cfRule type="cellIs" dxfId="328" priority="64" operator="greaterThan">
      <formula>K47</formula>
    </cfRule>
  </conditionalFormatting>
  <conditionalFormatting sqref="N55:N56">
    <cfRule type="cellIs" dxfId="327" priority="63" operator="equal">
      <formula>""</formula>
    </cfRule>
  </conditionalFormatting>
  <conditionalFormatting sqref="N55:N56">
    <cfRule type="cellIs" dxfId="326" priority="62" operator="greaterThan">
      <formula>K55</formula>
    </cfRule>
  </conditionalFormatting>
  <conditionalFormatting sqref="N63:N64">
    <cfRule type="cellIs" dxfId="325" priority="61" operator="equal">
      <formula>""</formula>
    </cfRule>
  </conditionalFormatting>
  <conditionalFormatting sqref="N63:N64">
    <cfRule type="cellIs" dxfId="324" priority="60" operator="greaterThan">
      <formula>K63</formula>
    </cfRule>
  </conditionalFormatting>
  <conditionalFormatting sqref="V11:V12">
    <cfRule type="cellIs" dxfId="323" priority="59" operator="equal">
      <formula>""</formula>
    </cfRule>
  </conditionalFormatting>
  <conditionalFormatting sqref="V11:V12">
    <cfRule type="cellIs" dxfId="322" priority="58" operator="greaterThan">
      <formula>S11</formula>
    </cfRule>
  </conditionalFormatting>
  <conditionalFormatting sqref="V27:V28">
    <cfRule type="cellIs" dxfId="321" priority="57" operator="equal">
      <formula>""</formula>
    </cfRule>
  </conditionalFormatting>
  <conditionalFormatting sqref="V27:V28">
    <cfRule type="cellIs" dxfId="320" priority="56" operator="greaterThan">
      <formula>S27</formula>
    </cfRule>
  </conditionalFormatting>
  <conditionalFormatting sqref="V43:V44">
    <cfRule type="cellIs" dxfId="319" priority="55" operator="equal">
      <formula>""</formula>
    </cfRule>
  </conditionalFormatting>
  <conditionalFormatting sqref="V43:V44">
    <cfRule type="cellIs" dxfId="318" priority="54" operator="greaterThan">
      <formula>S43</formula>
    </cfRule>
  </conditionalFormatting>
  <conditionalFormatting sqref="V59:V60">
    <cfRule type="cellIs" dxfId="317" priority="53" operator="equal">
      <formula>""</formula>
    </cfRule>
  </conditionalFormatting>
  <conditionalFormatting sqref="V59:V60">
    <cfRule type="cellIs" dxfId="316" priority="52" operator="greaterThan">
      <formula>S59</formula>
    </cfRule>
  </conditionalFormatting>
  <conditionalFormatting sqref="AD19:AD20">
    <cfRule type="cellIs" dxfId="315" priority="51" operator="equal">
      <formula>""</formula>
    </cfRule>
  </conditionalFormatting>
  <conditionalFormatting sqref="AD19:AD20">
    <cfRule type="cellIs" dxfId="314" priority="50" operator="greaterThan">
      <formula>AA19</formula>
    </cfRule>
  </conditionalFormatting>
  <conditionalFormatting sqref="AD51:AD52">
    <cfRule type="cellIs" dxfId="313" priority="49" operator="equal">
      <formula>""</formula>
    </cfRule>
  </conditionalFormatting>
  <conditionalFormatting sqref="AD51:AD52">
    <cfRule type="cellIs" dxfId="312" priority="48" operator="greaterThan">
      <formula>AA51</formula>
    </cfRule>
  </conditionalFormatting>
  <conditionalFormatting sqref="K7:L12 K23:L28 K39:L44 K47:L52 K55:L60 K63:L64 K15:L20 K31:L36">
    <cfRule type="cellIs" dxfId="311" priority="47" operator="equal">
      <formula>0</formula>
    </cfRule>
  </conditionalFormatting>
  <conditionalFormatting sqref="S11:T24 S59:T60 S43:T56 S27:T40">
    <cfRule type="cellIs" dxfId="310" priority="46" operator="equal">
      <formula>0</formula>
    </cfRule>
  </conditionalFormatting>
  <conditionalFormatting sqref="AA19:AB20">
    <cfRule type="cellIs" dxfId="309" priority="45" operator="equal">
      <formula>0</formula>
    </cfRule>
  </conditionalFormatting>
  <conditionalFormatting sqref="AB51:AB52">
    <cfRule type="cellIs" dxfId="308" priority="43" operator="equal">
      <formula>0</formula>
    </cfRule>
  </conditionalFormatting>
  <conditionalFormatting sqref="AA34:AC35">
    <cfRule type="cellIs" dxfId="307" priority="42" operator="equal">
      <formula>0</formula>
    </cfRule>
  </conditionalFormatting>
  <conditionalFormatting sqref="R11:R12">
    <cfRule type="cellIs" dxfId="306" priority="41" operator="equal">
      <formula>0</formula>
    </cfRule>
  </conditionalFormatting>
  <conditionalFormatting sqref="R27:R28">
    <cfRule type="cellIs" dxfId="305" priority="40" operator="equal">
      <formula>0</formula>
    </cfRule>
  </conditionalFormatting>
  <conditionalFormatting sqref="R43:R44">
    <cfRule type="cellIs" dxfId="304" priority="39" operator="equal">
      <formula>0</formula>
    </cfRule>
  </conditionalFormatting>
  <conditionalFormatting sqref="R59:R60">
    <cfRule type="cellIs" dxfId="303" priority="38" operator="equal">
      <formula>0</formula>
    </cfRule>
  </conditionalFormatting>
  <conditionalFormatting sqref="Z19:Z20">
    <cfRule type="cellIs" dxfId="302" priority="37" operator="equal">
      <formula>0</formula>
    </cfRule>
  </conditionalFormatting>
  <conditionalFormatting sqref="AH35:AH36">
    <cfRule type="cellIs" dxfId="301" priority="35" operator="equal">
      <formula>0</formula>
    </cfRule>
  </conditionalFormatting>
  <conditionalFormatting sqref="G5:G6">
    <cfRule type="cellIs" dxfId="300" priority="34" operator="equal">
      <formula>""</formula>
    </cfRule>
  </conditionalFormatting>
  <conditionalFormatting sqref="G9:G10">
    <cfRule type="cellIs" dxfId="299" priority="33" operator="equal">
      <formula>""</formula>
    </cfRule>
  </conditionalFormatting>
  <conditionalFormatting sqref="G13:G14">
    <cfRule type="cellIs" dxfId="298" priority="32" operator="equal">
      <formula>""</formula>
    </cfRule>
  </conditionalFormatting>
  <conditionalFormatting sqref="G17:G18">
    <cfRule type="cellIs" dxfId="297" priority="31" operator="equal">
      <formula>""</formula>
    </cfRule>
  </conditionalFormatting>
  <conditionalFormatting sqref="G21:G22">
    <cfRule type="cellIs" dxfId="296" priority="30" operator="equal">
      <formula>""</formula>
    </cfRule>
  </conditionalFormatting>
  <conditionalFormatting sqref="G25:G26">
    <cfRule type="cellIs" dxfId="295" priority="29" operator="equal">
      <formula>""</formula>
    </cfRule>
  </conditionalFormatting>
  <conditionalFormatting sqref="G29:G30">
    <cfRule type="cellIs" dxfId="294" priority="28" operator="equal">
      <formula>""</formula>
    </cfRule>
  </conditionalFormatting>
  <conditionalFormatting sqref="G33:G34">
    <cfRule type="cellIs" dxfId="293" priority="27" operator="equal">
      <formula>""</formula>
    </cfRule>
  </conditionalFormatting>
  <conditionalFormatting sqref="G37:G38">
    <cfRule type="cellIs" dxfId="292" priority="26" operator="equal">
      <formula>""</formula>
    </cfRule>
  </conditionalFormatting>
  <conditionalFormatting sqref="G41:G42">
    <cfRule type="cellIs" dxfId="291" priority="25" operator="equal">
      <formula>""</formula>
    </cfRule>
  </conditionalFormatting>
  <conditionalFormatting sqref="G45:G46">
    <cfRule type="cellIs" dxfId="290" priority="24" operator="equal">
      <formula>""</formula>
    </cfRule>
  </conditionalFormatting>
  <conditionalFormatting sqref="G49:G50">
    <cfRule type="cellIs" dxfId="289" priority="23" operator="equal">
      <formula>""</formula>
    </cfRule>
  </conditionalFormatting>
  <conditionalFormatting sqref="G53:G54">
    <cfRule type="cellIs" dxfId="288" priority="22" operator="equal">
      <formula>""</formula>
    </cfRule>
  </conditionalFormatting>
  <conditionalFormatting sqref="G57:G58">
    <cfRule type="cellIs" dxfId="287" priority="21" operator="equal">
      <formula>""</formula>
    </cfRule>
  </conditionalFormatting>
  <conditionalFormatting sqref="G61:G62">
    <cfRule type="cellIs" dxfId="286" priority="20" operator="equal">
      <formula>""</formula>
    </cfRule>
  </conditionalFormatting>
  <conditionalFormatting sqref="G65:G66">
    <cfRule type="cellIs" dxfId="285" priority="19" operator="equal">
      <formula>""</formula>
    </cfRule>
  </conditionalFormatting>
  <conditionalFormatting sqref="O7:O8">
    <cfRule type="cellIs" dxfId="284" priority="18" operator="equal">
      <formula>""</formula>
    </cfRule>
  </conditionalFormatting>
  <conditionalFormatting sqref="O15:O16">
    <cfRule type="cellIs" dxfId="283" priority="17" operator="equal">
      <formula>""</formula>
    </cfRule>
  </conditionalFormatting>
  <conditionalFormatting sqref="O23:O24">
    <cfRule type="cellIs" dxfId="282" priority="16" operator="equal">
      <formula>""</formula>
    </cfRule>
  </conditionalFormatting>
  <conditionalFormatting sqref="O31:O32">
    <cfRule type="cellIs" dxfId="281" priority="15" operator="equal">
      <formula>""</formula>
    </cfRule>
  </conditionalFormatting>
  <conditionalFormatting sqref="O39:O40">
    <cfRule type="cellIs" dxfId="280" priority="14" operator="equal">
      <formula>""</formula>
    </cfRule>
  </conditionalFormatting>
  <conditionalFormatting sqref="O47:O48">
    <cfRule type="cellIs" dxfId="279" priority="13" operator="equal">
      <formula>""</formula>
    </cfRule>
  </conditionalFormatting>
  <conditionalFormatting sqref="O55:O56">
    <cfRule type="cellIs" dxfId="278" priority="12" operator="equal">
      <formula>""</formula>
    </cfRule>
  </conditionalFormatting>
  <conditionalFormatting sqref="O63:O64">
    <cfRule type="cellIs" dxfId="277" priority="11" operator="equal">
      <formula>""</formula>
    </cfRule>
  </conditionalFormatting>
  <conditionalFormatting sqref="W11:W12">
    <cfRule type="cellIs" dxfId="276" priority="10" operator="equal">
      <formula>""</formula>
    </cfRule>
  </conditionalFormatting>
  <conditionalFormatting sqref="W27:W28">
    <cfRule type="cellIs" dxfId="275" priority="9" operator="equal">
      <formula>""</formula>
    </cfRule>
  </conditionalFormatting>
  <conditionalFormatting sqref="W43:W44">
    <cfRule type="cellIs" dxfId="274" priority="8" operator="equal">
      <formula>""</formula>
    </cfRule>
  </conditionalFormatting>
  <conditionalFormatting sqref="W59:W60">
    <cfRule type="cellIs" dxfId="273" priority="7" operator="equal">
      <formula>""</formula>
    </cfRule>
  </conditionalFormatting>
  <conditionalFormatting sqref="AE19:AE20">
    <cfRule type="cellIs" dxfId="272" priority="6" operator="equal">
      <formula>""</formula>
    </cfRule>
  </conditionalFormatting>
  <conditionalFormatting sqref="AE51:AE52">
    <cfRule type="cellIs" dxfId="271" priority="5" operator="equal">
      <formula>""</formula>
    </cfRule>
  </conditionalFormatting>
  <conditionalFormatting sqref="Z51:Z52">
    <cfRule type="cellIs" dxfId="270" priority="4" operator="equal">
      <formula>0</formula>
    </cfRule>
  </conditionalFormatting>
  <conditionalFormatting sqref="AA51:AA52">
    <cfRule type="cellIs" dxfId="269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B2:ED25"/>
  <sheetViews>
    <sheetView showGridLines="0" workbookViewId="0"/>
  </sheetViews>
  <sheetFormatPr defaultRowHeight="15" x14ac:dyDescent="0.25"/>
  <cols>
    <col min="1" max="1" width="7.42578125" style="30" customWidth="1"/>
    <col min="2" max="2" width="10.7109375" style="29" customWidth="1"/>
    <col min="3" max="3" width="24.5703125" style="30" customWidth="1"/>
    <col min="4" max="4" width="10.140625" style="30" bestFit="1" customWidth="1"/>
    <col min="5" max="5" width="5.7109375" style="30" customWidth="1"/>
    <col min="6" max="6" width="20.7109375" style="31" customWidth="1"/>
    <col min="7" max="7" width="5.7109375" style="31" customWidth="1"/>
    <col min="8" max="8" width="20.7109375" style="31" customWidth="1"/>
    <col min="9" max="9" width="5.7109375" style="31" customWidth="1"/>
    <col min="10" max="10" width="20.7109375" style="31" customWidth="1"/>
    <col min="11" max="11" width="5.7109375" style="31" customWidth="1"/>
    <col min="12" max="12" width="20.7109375" style="31" customWidth="1"/>
    <col min="13" max="134" width="4.7109375" style="31" customWidth="1"/>
    <col min="135" max="16384" width="9.140625" style="30"/>
  </cols>
  <sheetData>
    <row r="2" spans="2:12" ht="15" customHeight="1" x14ac:dyDescent="0.25">
      <c r="B2" s="34"/>
      <c r="D2" s="44"/>
      <c r="G2" s="34"/>
    </row>
    <row r="3" spans="2:12" ht="26.25" x14ac:dyDescent="0.25">
      <c r="B3" s="259" t="str">
        <f>LToernooi!AF5</f>
        <v>Revisie 1.0c</v>
      </c>
      <c r="C3" s="260"/>
      <c r="D3" s="43" t="s">
        <v>5</v>
      </c>
      <c r="F3" s="96" t="str">
        <f>LToernooi!J3</f>
        <v>Kwart finale</v>
      </c>
      <c r="G3" s="94"/>
      <c r="H3" s="96" t="str">
        <f>LToernooi!R7</f>
        <v>Halve finale</v>
      </c>
      <c r="I3" s="95"/>
      <c r="J3" s="96" t="str">
        <f>LToernooi!Z15</f>
        <v>Finale</v>
      </c>
      <c r="K3" s="95"/>
      <c r="L3" s="96" t="str">
        <f>LToernooi!AH32</f>
        <v>Finalist</v>
      </c>
    </row>
    <row r="4" spans="2:12" ht="20.100000000000001" customHeight="1" x14ac:dyDescent="0.25">
      <c r="B4" s="32">
        <v>1</v>
      </c>
      <c r="C4" s="55" t="s">
        <v>32</v>
      </c>
      <c r="D4" s="56">
        <v>44</v>
      </c>
      <c r="F4" s="99">
        <f>LToernooi!J7</f>
        <v>0</v>
      </c>
      <c r="G4" s="100"/>
      <c r="H4" s="99">
        <f>LToernooi!R11</f>
        <v>0</v>
      </c>
      <c r="I4" s="100"/>
      <c r="J4" s="99">
        <f>LToernooi!Z19</f>
        <v>0</v>
      </c>
      <c r="K4" s="100"/>
      <c r="L4" s="99">
        <f>LToernooi!AH35</f>
        <v>0</v>
      </c>
    </row>
    <row r="5" spans="2:12" ht="20.100000000000001" customHeight="1" x14ac:dyDescent="0.25">
      <c r="B5" s="33">
        <v>2</v>
      </c>
      <c r="C5" s="57" t="s">
        <v>66</v>
      </c>
      <c r="D5" s="58">
        <v>65</v>
      </c>
      <c r="F5" s="99">
        <f>LToernooi!J15</f>
        <v>0</v>
      </c>
      <c r="G5" s="100"/>
      <c r="H5" s="99">
        <f>LToernooi!R27</f>
        <v>0</v>
      </c>
      <c r="I5" s="100"/>
      <c r="J5" s="99">
        <f>LToernooi!Z51</f>
        <v>0</v>
      </c>
      <c r="K5" s="100"/>
      <c r="L5" s="100"/>
    </row>
    <row r="6" spans="2:12" ht="20.100000000000001" customHeight="1" x14ac:dyDescent="0.25">
      <c r="B6" s="33">
        <v>3</v>
      </c>
      <c r="C6" s="57"/>
      <c r="D6" s="58"/>
      <c r="F6" s="99">
        <f>LToernooi!J23</f>
        <v>0</v>
      </c>
      <c r="G6" s="100"/>
      <c r="H6" s="99">
        <f>LToernooi!R43</f>
        <v>0</v>
      </c>
      <c r="I6" s="100"/>
      <c r="J6" s="100"/>
      <c r="K6" s="100"/>
      <c r="L6" s="100"/>
    </row>
    <row r="7" spans="2:12" ht="20.100000000000001" customHeight="1" x14ac:dyDescent="0.25">
      <c r="B7" s="33">
        <v>4</v>
      </c>
      <c r="C7" s="57"/>
      <c r="D7" s="58"/>
      <c r="F7" s="99">
        <f>LToernooi!J31</f>
        <v>0</v>
      </c>
      <c r="G7" s="100"/>
      <c r="H7" s="99">
        <f>LToernooi!R59</f>
        <v>0</v>
      </c>
      <c r="I7" s="100"/>
      <c r="J7" s="100"/>
      <c r="K7" s="100"/>
      <c r="L7" s="100"/>
    </row>
    <row r="8" spans="2:12" ht="20.100000000000001" customHeight="1" x14ac:dyDescent="0.25">
      <c r="B8" s="33">
        <v>5</v>
      </c>
      <c r="C8" s="55"/>
      <c r="D8" s="59"/>
      <c r="F8" s="99">
        <f>LToernooi!J39</f>
        <v>0</v>
      </c>
      <c r="G8" s="100"/>
      <c r="H8" s="100"/>
      <c r="I8" s="100"/>
      <c r="J8" s="100"/>
      <c r="K8" s="100"/>
      <c r="L8" s="100"/>
    </row>
    <row r="9" spans="2:12" ht="20.100000000000001" customHeight="1" x14ac:dyDescent="0.25">
      <c r="B9" s="33">
        <v>6</v>
      </c>
      <c r="C9" s="57"/>
      <c r="D9" s="58"/>
      <c r="F9" s="99">
        <f>LToernooi!J47</f>
        <v>0</v>
      </c>
      <c r="G9" s="100"/>
      <c r="H9" s="100"/>
      <c r="I9" s="100"/>
      <c r="J9" s="100"/>
      <c r="K9" s="100"/>
      <c r="L9" s="100"/>
    </row>
    <row r="10" spans="2:12" ht="20.100000000000001" customHeight="1" x14ac:dyDescent="0.25">
      <c r="B10" s="33">
        <v>7</v>
      </c>
      <c r="C10" s="55"/>
      <c r="D10" s="59"/>
      <c r="F10" s="99">
        <f>LToernooi!J55</f>
        <v>0</v>
      </c>
      <c r="G10" s="100"/>
      <c r="H10" s="100"/>
      <c r="I10" s="100"/>
      <c r="J10" s="100"/>
      <c r="K10" s="100"/>
      <c r="L10" s="100"/>
    </row>
    <row r="11" spans="2:12" ht="20.100000000000001" customHeight="1" x14ac:dyDescent="0.25">
      <c r="B11" s="33">
        <v>8</v>
      </c>
      <c r="C11" s="57"/>
      <c r="D11" s="58"/>
      <c r="F11" s="99">
        <f>LToernooi!J63</f>
        <v>0</v>
      </c>
      <c r="G11" s="100"/>
      <c r="H11" s="100"/>
      <c r="I11" s="100"/>
      <c r="J11" s="100"/>
      <c r="K11" s="100"/>
      <c r="L11" s="100"/>
    </row>
    <row r="12" spans="2:12" ht="20.100000000000001" customHeight="1" x14ac:dyDescent="0.25">
      <c r="B12" s="33">
        <v>9</v>
      </c>
      <c r="C12" s="55"/>
      <c r="D12" s="59"/>
    </row>
    <row r="13" spans="2:12" ht="20.100000000000001" customHeight="1" x14ac:dyDescent="0.25">
      <c r="B13" s="33">
        <v>10</v>
      </c>
      <c r="C13" s="57"/>
      <c r="D13" s="58"/>
    </row>
    <row r="14" spans="2:12" ht="20.100000000000001" customHeight="1" x14ac:dyDescent="0.25">
      <c r="B14" s="33">
        <v>11</v>
      </c>
      <c r="C14" s="57"/>
      <c r="D14" s="58"/>
    </row>
    <row r="15" spans="2:12" ht="20.100000000000001" customHeight="1" x14ac:dyDescent="0.25">
      <c r="B15" s="33">
        <v>12</v>
      </c>
      <c r="C15" s="57"/>
      <c r="D15" s="58"/>
    </row>
    <row r="16" spans="2:12" ht="20.100000000000001" customHeight="1" x14ac:dyDescent="0.25">
      <c r="B16" s="33">
        <v>13</v>
      </c>
      <c r="C16" s="55"/>
      <c r="D16" s="59"/>
    </row>
    <row r="17" spans="2:6" ht="20.100000000000001" customHeight="1" x14ac:dyDescent="0.25">
      <c r="B17" s="33">
        <v>14</v>
      </c>
      <c r="C17" s="57"/>
      <c r="D17" s="58"/>
      <c r="F17"/>
    </row>
    <row r="18" spans="2:6" ht="20.100000000000001" customHeight="1" x14ac:dyDescent="0.25">
      <c r="B18" s="33">
        <v>15</v>
      </c>
      <c r="C18" s="55"/>
      <c r="D18" s="59"/>
    </row>
    <row r="19" spans="2:6" ht="20.100000000000001" customHeight="1" x14ac:dyDescent="0.25">
      <c r="B19" s="35">
        <v>16</v>
      </c>
      <c r="C19" s="60"/>
      <c r="D19" s="61"/>
    </row>
    <row r="20" spans="2:6" ht="20.100000000000001" customHeight="1" x14ac:dyDescent="0.25">
      <c r="B20" s="29" t="s">
        <v>7</v>
      </c>
      <c r="C20" s="29">
        <f>SUBTOTAL(3,C4:C19)</f>
        <v>2</v>
      </c>
    </row>
    <row r="21" spans="2:6" ht="20.100000000000001" customHeight="1" x14ac:dyDescent="0.25"/>
    <row r="22" spans="2:6" ht="20.100000000000001" customHeight="1" x14ac:dyDescent="0.25">
      <c r="B22" s="45" t="s">
        <v>12</v>
      </c>
      <c r="C22" s="62">
        <f ca="1">YEAR(TODAY())</f>
        <v>2014</v>
      </c>
      <c r="D22" s="51"/>
      <c r="E22" s="52"/>
    </row>
    <row r="23" spans="2:6" ht="20.100000000000001" customHeight="1" x14ac:dyDescent="0.25">
      <c r="B23" s="46" t="s">
        <v>13</v>
      </c>
      <c r="C23" s="191" t="str">
        <f>Menu!F14</f>
        <v>Flodurianen</v>
      </c>
      <c r="D23" s="93" t="s">
        <v>18</v>
      </c>
      <c r="E23" s="53"/>
    </row>
    <row r="24" spans="2:6" ht="20.100000000000001" customHeight="1" x14ac:dyDescent="0.25">
      <c r="B24" s="47" t="s">
        <v>14</v>
      </c>
      <c r="C24" s="49" t="s">
        <v>22</v>
      </c>
      <c r="D24" s="54"/>
      <c r="E24" s="53"/>
    </row>
    <row r="25" spans="2:6" ht="20.100000000000001" customHeight="1" x14ac:dyDescent="0.25">
      <c r="B25" s="48" t="s">
        <v>15</v>
      </c>
      <c r="C25" s="50">
        <v>30</v>
      </c>
      <c r="D25" s="51"/>
      <c r="E25" s="53"/>
    </row>
  </sheetData>
  <sheetProtection algorithmName="SHA-512" hashValue="G2wxQ2PF9bL2r9pl4mrxPpYCmr8xdhBWoejfbmuW7rWI39s2CQ4CCr87KiB+929AscPjOwcfJ0lv2gq3REsV4w==" saltValue="Dhu/3azVNrUEcheWQNznuQ==" spinCount="100000" sheet="1" objects="1" scenarios="1"/>
  <mergeCells count="1">
    <mergeCell ref="B3:C3"/>
  </mergeCells>
  <conditionalFormatting sqref="F4:F11">
    <cfRule type="cellIs" dxfId="268" priority="4" operator="equal">
      <formula>0</formula>
    </cfRule>
  </conditionalFormatting>
  <conditionalFormatting sqref="H4:H7">
    <cfRule type="cellIs" dxfId="267" priority="3" operator="equal">
      <formula>0</formula>
    </cfRule>
  </conditionalFormatting>
  <conditionalFormatting sqref="J4:J5">
    <cfRule type="cellIs" dxfId="266" priority="2" operator="equal">
      <formula>0</formula>
    </cfRule>
  </conditionalFormatting>
  <conditionalFormatting sqref="L4">
    <cfRule type="cellIs" dxfId="265" priority="1" operator="equal">
      <formula>0</formula>
    </cfRule>
  </conditionalFormatting>
  <printOptions horizontalCentered="1" verticalCentered="1"/>
  <pageMargins left="0" right="0" top="0.74803149606299213" bottom="0.74803149606299213" header="0.31496062992125984" footer="0.31496062992125984"/>
  <pageSetup paperSize="9" scale="8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B1:AH205"/>
  <sheetViews>
    <sheetView showGridLines="0" showRowColHeaders="0" zoomScaleNormal="100" workbookViewId="0"/>
  </sheetViews>
  <sheetFormatPr defaultRowHeight="15" x14ac:dyDescent="0.25"/>
  <cols>
    <col min="1" max="1" width="1.7109375" customWidth="1"/>
    <col min="2" max="2" width="15.7109375" customWidth="1"/>
    <col min="3" max="7" width="5.7109375" customWidth="1"/>
    <col min="8" max="9" width="3.7109375" customWidth="1"/>
    <col min="10" max="10" width="15.7109375" customWidth="1"/>
    <col min="11" max="15" width="5.7109375" customWidth="1"/>
    <col min="16" max="17" width="3.7109375" customWidth="1"/>
    <col min="18" max="18" width="15.7109375" customWidth="1"/>
    <col min="19" max="23" width="5.7109375" customWidth="1"/>
    <col min="24" max="25" width="3.7109375" customWidth="1"/>
    <col min="26" max="26" width="15.7109375" customWidth="1"/>
    <col min="27" max="31" width="5.7109375" customWidth="1"/>
    <col min="32" max="33" width="3.7109375" customWidth="1"/>
    <col min="34" max="34" width="15.7109375" customWidth="1"/>
  </cols>
  <sheetData>
    <row r="1" spans="2:34" ht="5.0999999999999996" customHeight="1" x14ac:dyDescent="0.25"/>
    <row r="2" spans="2:34" ht="20.100000000000001" customHeight="1" x14ac:dyDescent="0.25">
      <c r="B2" s="38" t="s">
        <v>2</v>
      </c>
    </row>
    <row r="3" spans="2:34" ht="9.9499999999999993" customHeight="1" x14ac:dyDescent="0.25">
      <c r="B3" s="208"/>
      <c r="C3" s="206" t="s">
        <v>6</v>
      </c>
      <c r="D3" s="206" t="s">
        <v>8</v>
      </c>
      <c r="E3" s="265" t="s">
        <v>3</v>
      </c>
      <c r="F3" s="265" t="s">
        <v>4</v>
      </c>
      <c r="G3" s="265" t="s">
        <v>11</v>
      </c>
      <c r="J3" s="196" t="str">
        <f>LToernooi!J3</f>
        <v>Kwart finale</v>
      </c>
      <c r="AE3" s="195" t="s">
        <v>62</v>
      </c>
      <c r="AF3" s="195"/>
      <c r="AG3" s="195"/>
      <c r="AH3" s="195"/>
    </row>
    <row r="4" spans="2:34" ht="9.9499999999999993" customHeight="1" x14ac:dyDescent="0.25">
      <c r="B4" s="209"/>
      <c r="C4" s="207"/>
      <c r="D4" s="207"/>
      <c r="E4" s="266"/>
      <c r="F4" s="266"/>
      <c r="G4" s="266"/>
      <c r="H4" s="3"/>
      <c r="I4" s="3"/>
      <c r="J4" s="197"/>
      <c r="K4" s="37"/>
      <c r="L4" s="3"/>
      <c r="M4" s="25"/>
      <c r="N4" s="25"/>
      <c r="O4" s="3"/>
      <c r="AE4" s="195"/>
      <c r="AF4" s="195"/>
      <c r="AG4" s="195"/>
      <c r="AH4" s="195"/>
    </row>
    <row r="5" spans="2:34" ht="9" customHeight="1" x14ac:dyDescent="0.25">
      <c r="B5" s="198">
        <f>'3BSpelers'!C4</f>
        <v>0</v>
      </c>
      <c r="C5" s="200">
        <f>'3BSpelers'!D4</f>
        <v>0</v>
      </c>
      <c r="D5" s="202">
        <f>C5/AA38</f>
        <v>0</v>
      </c>
      <c r="E5" s="204"/>
      <c r="F5" s="204"/>
      <c r="G5" s="204"/>
      <c r="H5" s="23">
        <v>1</v>
      </c>
      <c r="I5" s="4"/>
      <c r="J5" s="73"/>
      <c r="K5" s="206" t="str">
        <f>C3</f>
        <v>RM</v>
      </c>
      <c r="L5" s="206" t="str">
        <f>D3</f>
        <v>RG</v>
      </c>
      <c r="M5" s="265" t="str">
        <f>E3</f>
        <v>B</v>
      </c>
      <c r="N5" s="265" t="str">
        <f>F3</f>
        <v>GC</v>
      </c>
      <c r="O5" s="265" t="str">
        <f>G3</f>
        <v>HS</v>
      </c>
      <c r="AF5" s="195" t="s">
        <v>63</v>
      </c>
      <c r="AG5" s="195"/>
      <c r="AH5" s="195"/>
    </row>
    <row r="6" spans="2:34" ht="9" customHeight="1" x14ac:dyDescent="0.25">
      <c r="B6" s="199"/>
      <c r="C6" s="201"/>
      <c r="D6" s="203"/>
      <c r="E6" s="205"/>
      <c r="F6" s="205"/>
      <c r="G6" s="205"/>
      <c r="H6" s="9"/>
      <c r="I6" s="214"/>
      <c r="J6" s="26"/>
      <c r="K6" s="207"/>
      <c r="L6" s="207"/>
      <c r="M6" s="266"/>
      <c r="N6" s="266"/>
      <c r="O6" s="266"/>
      <c r="AF6" s="195"/>
      <c r="AG6" s="195"/>
      <c r="AH6" s="195"/>
    </row>
    <row r="7" spans="2:34" ht="9" customHeight="1" x14ac:dyDescent="0.25">
      <c r="B7" s="63"/>
      <c r="C7" s="29"/>
      <c r="D7" s="64"/>
      <c r="E7" s="26"/>
      <c r="F7" s="26"/>
      <c r="G7" s="70"/>
      <c r="H7" s="10"/>
      <c r="I7" s="215"/>
      <c r="J7" s="216">
        <f>IF(SUM(E5:G6)+SUM(E9:G10)&gt;0,IF(AND(F5=C5,F9=C9),IF(G5/F5&gt;G9/F9,B5,B9),IF(C5-F5&lt;C9-F9,B5,B9)),0)</f>
        <v>0</v>
      </c>
      <c r="K7" s="218">
        <f>IF(J7&gt;0,IF(J7=B5,C5,C9),0)</f>
        <v>0</v>
      </c>
      <c r="L7" s="220">
        <f>K7/AA38</f>
        <v>0</v>
      </c>
      <c r="M7" s="204"/>
      <c r="N7" s="204"/>
      <c r="O7" s="204"/>
      <c r="P7" s="8"/>
      <c r="Q7" s="4"/>
      <c r="R7" s="196" t="str">
        <f>LToernooi!R7</f>
        <v>Halve finale</v>
      </c>
      <c r="S7" s="4"/>
      <c r="T7" s="4"/>
      <c r="U7" s="4"/>
      <c r="V7" s="4"/>
      <c r="W7" s="4"/>
      <c r="X7" s="4"/>
      <c r="Y7" s="4"/>
    </row>
    <row r="8" spans="2:34" ht="9" customHeight="1" x14ac:dyDescent="0.25">
      <c r="B8" s="29"/>
      <c r="C8" s="29"/>
      <c r="D8" s="64"/>
      <c r="E8" s="26"/>
      <c r="F8" s="26"/>
      <c r="G8" s="70"/>
      <c r="H8" s="10"/>
      <c r="I8" s="5"/>
      <c r="J8" s="217"/>
      <c r="K8" s="219"/>
      <c r="L8" s="221"/>
      <c r="M8" s="205"/>
      <c r="N8" s="205"/>
      <c r="O8" s="205"/>
      <c r="P8" s="9"/>
      <c r="Q8" s="214"/>
      <c r="R8" s="197"/>
      <c r="S8" s="5"/>
      <c r="T8" s="5"/>
      <c r="U8" s="5"/>
      <c r="V8" s="5"/>
      <c r="W8" s="5"/>
      <c r="X8" s="5"/>
      <c r="Y8" s="5"/>
      <c r="AF8" s="189"/>
      <c r="AG8" s="189"/>
      <c r="AH8" s="189"/>
    </row>
    <row r="9" spans="2:34" ht="9" customHeight="1" x14ac:dyDescent="0.25">
      <c r="B9" s="198">
        <f>'3BSpelers'!C5</f>
        <v>0</v>
      </c>
      <c r="C9" s="200">
        <f>'3BSpelers'!D5</f>
        <v>0</v>
      </c>
      <c r="D9" s="202">
        <f>C9/AA38</f>
        <v>0</v>
      </c>
      <c r="E9" s="222">
        <f>E5</f>
        <v>0</v>
      </c>
      <c r="F9" s="204"/>
      <c r="G9" s="204"/>
      <c r="H9" s="11"/>
      <c r="I9" s="4"/>
      <c r="J9" s="74"/>
      <c r="K9" s="75"/>
      <c r="L9" s="76"/>
      <c r="M9" s="76"/>
      <c r="N9" s="74"/>
      <c r="O9" s="77"/>
      <c r="P9" s="16"/>
      <c r="Q9" s="214"/>
      <c r="S9" s="206" t="str">
        <f>K5</f>
        <v>RM</v>
      </c>
      <c r="T9" s="206" t="str">
        <f t="shared" ref="T9:W9" si="0">L5</f>
        <v>RG</v>
      </c>
      <c r="U9" s="265" t="str">
        <f t="shared" si="0"/>
        <v>B</v>
      </c>
      <c r="V9" s="265" t="str">
        <f t="shared" si="0"/>
        <v>GC</v>
      </c>
      <c r="W9" s="265" t="str">
        <f t="shared" si="0"/>
        <v>HS</v>
      </c>
      <c r="AF9" s="189"/>
      <c r="AG9" s="189"/>
      <c r="AH9" s="189"/>
    </row>
    <row r="10" spans="2:34" ht="9" customHeight="1" x14ac:dyDescent="0.25">
      <c r="B10" s="199"/>
      <c r="C10" s="201"/>
      <c r="D10" s="203"/>
      <c r="E10" s="223"/>
      <c r="F10" s="205"/>
      <c r="G10" s="205"/>
      <c r="H10" s="1"/>
      <c r="I10" s="1"/>
      <c r="J10" s="78"/>
      <c r="K10" s="78"/>
      <c r="L10" s="79"/>
      <c r="M10" s="78"/>
      <c r="N10" s="78"/>
      <c r="O10" s="78"/>
      <c r="P10" s="16"/>
      <c r="S10" s="207"/>
      <c r="T10" s="207"/>
      <c r="U10" s="266"/>
      <c r="V10" s="266"/>
      <c r="W10" s="266"/>
    </row>
    <row r="11" spans="2:34" ht="9" customHeight="1" x14ac:dyDescent="0.25">
      <c r="B11" s="63"/>
      <c r="C11" s="65"/>
      <c r="D11" s="66"/>
      <c r="E11" s="27"/>
      <c r="F11" s="27"/>
      <c r="G11" s="71"/>
      <c r="H11" s="1"/>
      <c r="I11" s="1"/>
      <c r="J11" s="78"/>
      <c r="K11" s="78"/>
      <c r="L11" s="79"/>
      <c r="M11" s="78"/>
      <c r="N11" s="78"/>
      <c r="O11" s="78"/>
      <c r="P11" s="16"/>
      <c r="R11" s="216">
        <f>IF(SUM(M7:O8)+SUM(M15:O16)&gt;0,IF(AND(N7=K7,N15=K15),IF(O7/N7&gt;O15/N15,J7,J15),IF(K7-N7&lt;K15-N15,J7,J15)),0)</f>
        <v>0</v>
      </c>
      <c r="S11" s="218">
        <f>IF(R11&gt;0,IF(R11=J7,K7,K15),0)</f>
        <v>0</v>
      </c>
      <c r="T11" s="218">
        <f>S11/AA38</f>
        <v>0</v>
      </c>
      <c r="U11" s="204"/>
      <c r="V11" s="204"/>
      <c r="W11" s="204"/>
      <c r="X11" s="8"/>
      <c r="Y11" s="4"/>
    </row>
    <row r="12" spans="2:34" ht="9" customHeight="1" x14ac:dyDescent="0.25">
      <c r="B12" s="30"/>
      <c r="C12" s="29"/>
      <c r="D12" s="64"/>
      <c r="E12" s="26"/>
      <c r="F12" s="26"/>
      <c r="G12" s="70"/>
      <c r="H12" s="1"/>
      <c r="I12" s="1"/>
      <c r="J12" s="78"/>
      <c r="K12" s="78"/>
      <c r="L12" s="79"/>
      <c r="M12" s="78"/>
      <c r="N12" s="78"/>
      <c r="O12" s="78"/>
      <c r="P12" s="16"/>
      <c r="Q12" s="18"/>
      <c r="R12" s="217"/>
      <c r="S12" s="219"/>
      <c r="T12" s="219"/>
      <c r="U12" s="205"/>
      <c r="V12" s="205"/>
      <c r="W12" s="205"/>
      <c r="X12" s="9"/>
      <c r="Y12" s="214"/>
    </row>
    <row r="13" spans="2:34" ht="9" customHeight="1" x14ac:dyDescent="0.25">
      <c r="B13" s="198">
        <f>'3BSpelers'!C6</f>
        <v>0</v>
      </c>
      <c r="C13" s="200">
        <f>'3BSpelers'!D6</f>
        <v>0</v>
      </c>
      <c r="D13" s="202">
        <f>C13/AA38</f>
        <v>0</v>
      </c>
      <c r="E13" s="204"/>
      <c r="F13" s="204"/>
      <c r="G13" s="204"/>
      <c r="H13" s="23">
        <f>H5+1</f>
        <v>2</v>
      </c>
      <c r="I13" s="4"/>
      <c r="J13" s="80"/>
      <c r="K13" s="206" t="str">
        <f>K5</f>
        <v>RM</v>
      </c>
      <c r="L13" s="206" t="str">
        <f>L5</f>
        <v>RG</v>
      </c>
      <c r="M13" s="224"/>
      <c r="N13" s="265" t="str">
        <f>N5</f>
        <v>GC</v>
      </c>
      <c r="O13" s="265" t="str">
        <f>O5</f>
        <v>HS</v>
      </c>
      <c r="P13" s="17"/>
      <c r="R13" s="73"/>
      <c r="S13" s="75"/>
      <c r="T13" s="75"/>
      <c r="U13" s="76"/>
      <c r="V13" s="74"/>
      <c r="W13" s="77"/>
      <c r="X13" s="10"/>
      <c r="Y13" s="214"/>
    </row>
    <row r="14" spans="2:34" ht="9" customHeight="1" x14ac:dyDescent="0.25">
      <c r="B14" s="199"/>
      <c r="C14" s="201"/>
      <c r="D14" s="203"/>
      <c r="E14" s="205"/>
      <c r="F14" s="205"/>
      <c r="G14" s="205"/>
      <c r="H14" s="9"/>
      <c r="I14" s="21"/>
      <c r="J14" s="78"/>
      <c r="K14" s="207"/>
      <c r="L14" s="207"/>
      <c r="M14" s="225"/>
      <c r="N14" s="266"/>
      <c r="O14" s="266"/>
      <c r="P14" s="10"/>
      <c r="Q14" s="5"/>
      <c r="R14" s="78"/>
      <c r="S14" s="78"/>
      <c r="T14" s="78"/>
      <c r="U14" s="78"/>
      <c r="V14" s="78"/>
      <c r="W14" s="78"/>
      <c r="X14" s="10"/>
      <c r="Y14" s="5"/>
    </row>
    <row r="15" spans="2:34" ht="9" customHeight="1" x14ac:dyDescent="0.25">
      <c r="B15" s="63"/>
      <c r="C15" s="29"/>
      <c r="D15" s="64"/>
      <c r="E15" s="26"/>
      <c r="F15" s="26"/>
      <c r="G15" s="70"/>
      <c r="H15" s="10"/>
      <c r="I15" s="22"/>
      <c r="J15" s="216">
        <f>IF(SUM(E13:G14)+SUM(E17:G18)&gt;0,IF(AND(F13=C13,F17=C17),IF(G13/F13&gt;G17/F17,B13,B17),IF(C13-F13&lt;C17-F17,B13,B17)),0)</f>
        <v>0</v>
      </c>
      <c r="K15" s="218">
        <f>IF(J15&gt;0,IF(J15=B13,C13,C17),0)</f>
        <v>0</v>
      </c>
      <c r="L15" s="220">
        <f>K15/AA38</f>
        <v>0</v>
      </c>
      <c r="M15" s="226">
        <f>M7</f>
        <v>0</v>
      </c>
      <c r="N15" s="204"/>
      <c r="O15" s="204"/>
      <c r="P15" s="10"/>
      <c r="Q15" s="5"/>
      <c r="R15" s="78"/>
      <c r="S15" s="78"/>
      <c r="T15" s="78"/>
      <c r="U15" s="78"/>
      <c r="V15" s="78"/>
      <c r="W15" s="78"/>
      <c r="X15" s="10"/>
      <c r="Y15" s="5"/>
      <c r="Z15" s="196" t="str">
        <f>LToernooi!Z15</f>
        <v>Finale</v>
      </c>
    </row>
    <row r="16" spans="2:34" ht="9" customHeight="1" x14ac:dyDescent="0.25">
      <c r="B16" s="29"/>
      <c r="C16" s="29"/>
      <c r="D16" s="64"/>
      <c r="E16" s="26"/>
      <c r="F16" s="26"/>
      <c r="G16" s="70"/>
      <c r="H16" s="10"/>
      <c r="I16" s="5"/>
      <c r="J16" s="217"/>
      <c r="K16" s="219"/>
      <c r="L16" s="221"/>
      <c r="M16" s="223"/>
      <c r="N16" s="205"/>
      <c r="O16" s="205"/>
      <c r="P16" s="15"/>
      <c r="Q16" s="5"/>
      <c r="R16" s="78"/>
      <c r="S16" s="78"/>
      <c r="T16" s="78"/>
      <c r="U16" s="78"/>
      <c r="V16" s="78"/>
      <c r="W16" s="78"/>
      <c r="X16" s="10"/>
      <c r="Y16" s="5"/>
      <c r="Z16" s="197"/>
    </row>
    <row r="17" spans="2:34" ht="9" customHeight="1" x14ac:dyDescent="0.25">
      <c r="B17" s="198">
        <f>'3BSpelers'!C7</f>
        <v>0</v>
      </c>
      <c r="C17" s="200">
        <f>'3BSpelers'!D7</f>
        <v>0</v>
      </c>
      <c r="D17" s="202">
        <f>C17/AA38</f>
        <v>0</v>
      </c>
      <c r="E17" s="222">
        <f>E13</f>
        <v>0</v>
      </c>
      <c r="F17" s="204"/>
      <c r="G17" s="204"/>
      <c r="H17" s="11"/>
      <c r="I17" s="4"/>
      <c r="J17" s="74"/>
      <c r="K17" s="75"/>
      <c r="L17" s="76"/>
      <c r="M17" s="81"/>
      <c r="N17" s="74"/>
      <c r="O17" s="77"/>
      <c r="P17" s="5"/>
      <c r="Q17" s="5"/>
      <c r="R17" s="78"/>
      <c r="S17" s="78"/>
      <c r="T17" s="78"/>
      <c r="U17" s="78"/>
      <c r="V17" s="78"/>
      <c r="W17" s="78"/>
      <c r="X17" s="10"/>
      <c r="Y17" s="5"/>
      <c r="AA17" s="206" t="str">
        <f>S9</f>
        <v>RM</v>
      </c>
      <c r="AB17" s="206" t="str">
        <f t="shared" ref="AB17:AE17" si="1">T9</f>
        <v>RG</v>
      </c>
      <c r="AC17" s="265" t="str">
        <f t="shared" si="1"/>
        <v>B</v>
      </c>
      <c r="AD17" s="265" t="str">
        <f t="shared" si="1"/>
        <v>GC</v>
      </c>
      <c r="AE17" s="265" t="str">
        <f t="shared" si="1"/>
        <v>HS</v>
      </c>
    </row>
    <row r="18" spans="2:34" ht="9" customHeight="1" x14ac:dyDescent="0.25">
      <c r="B18" s="199"/>
      <c r="C18" s="201"/>
      <c r="D18" s="203"/>
      <c r="E18" s="223"/>
      <c r="F18" s="205"/>
      <c r="G18" s="205"/>
      <c r="H18" s="1"/>
      <c r="I18" s="1"/>
      <c r="J18" s="78"/>
      <c r="K18" s="78"/>
      <c r="L18" s="79"/>
      <c r="M18" s="78"/>
      <c r="N18" s="78"/>
      <c r="O18" s="78"/>
      <c r="P18" s="5"/>
      <c r="Q18" s="5"/>
      <c r="R18" s="78"/>
      <c r="S18" s="78"/>
      <c r="T18" s="78"/>
      <c r="U18" s="78"/>
      <c r="V18" s="78"/>
      <c r="W18" s="78"/>
      <c r="X18" s="10"/>
      <c r="Y18" s="5"/>
      <c r="AA18" s="207"/>
      <c r="AB18" s="207"/>
      <c r="AC18" s="266"/>
      <c r="AD18" s="266"/>
      <c r="AE18" s="266"/>
    </row>
    <row r="19" spans="2:34" ht="9" customHeight="1" x14ac:dyDescent="0.25">
      <c r="B19" s="63"/>
      <c r="C19" s="65"/>
      <c r="D19" s="66"/>
      <c r="E19" s="27"/>
      <c r="F19" s="27"/>
      <c r="G19" s="71"/>
      <c r="H19" s="1"/>
      <c r="I19" s="1"/>
      <c r="J19" s="78"/>
      <c r="K19" s="78"/>
      <c r="L19" s="79"/>
      <c r="M19" s="78"/>
      <c r="N19" s="78"/>
      <c r="O19" s="78"/>
      <c r="P19" s="5"/>
      <c r="Q19" s="5"/>
      <c r="R19" s="78"/>
      <c r="S19" s="78"/>
      <c r="T19" s="78"/>
      <c r="U19" s="78"/>
      <c r="V19" s="78"/>
      <c r="W19" s="78"/>
      <c r="X19" s="10"/>
      <c r="Y19" s="2"/>
      <c r="Z19" s="216">
        <f>IF(SUM(U11:W12)+SUM(U27:W28)&gt;0,IF(AND(V11=S11,V27=S27),IF(W11/V11&gt;W27/V27,R11,R27),IF(S11-V11&lt;S27-V27,R11,R27)),0)</f>
        <v>0</v>
      </c>
      <c r="AA19" s="227">
        <f>IF(Z19&gt;0,IF(Z19=R11,S11,S27),0)</f>
        <v>0</v>
      </c>
      <c r="AB19" s="229">
        <f>AA19/AA38</f>
        <v>0</v>
      </c>
      <c r="AC19" s="204"/>
      <c r="AD19" s="204"/>
      <c r="AE19" s="204"/>
      <c r="AF19" s="8"/>
      <c r="AG19" s="4"/>
    </row>
    <row r="20" spans="2:34" ht="9" customHeight="1" x14ac:dyDescent="0.25">
      <c r="B20" s="30"/>
      <c r="C20" s="29"/>
      <c r="D20" s="64"/>
      <c r="E20" s="26"/>
      <c r="F20" s="26"/>
      <c r="G20" s="70"/>
      <c r="H20" s="1"/>
      <c r="I20" s="1"/>
      <c r="J20" s="78"/>
      <c r="K20" s="78"/>
      <c r="L20" s="79"/>
      <c r="M20" s="78"/>
      <c r="N20" s="78"/>
      <c r="O20" s="78"/>
      <c r="P20" s="5"/>
      <c r="Q20" s="5"/>
      <c r="R20" s="78"/>
      <c r="S20" s="78"/>
      <c r="T20" s="78"/>
      <c r="U20" s="78"/>
      <c r="V20" s="78"/>
      <c r="W20" s="78"/>
      <c r="X20" s="10"/>
      <c r="Y20" s="5"/>
      <c r="Z20" s="217"/>
      <c r="AA20" s="228"/>
      <c r="AB20" s="230"/>
      <c r="AC20" s="205"/>
      <c r="AD20" s="205"/>
      <c r="AE20" s="205"/>
      <c r="AF20" s="9"/>
      <c r="AG20" s="214"/>
    </row>
    <row r="21" spans="2:34" ht="9" customHeight="1" x14ac:dyDescent="0.25">
      <c r="B21" s="198">
        <f>'3BSpelers'!C8</f>
        <v>0</v>
      </c>
      <c r="C21" s="200">
        <f>'3BSpelers'!D8</f>
        <v>0</v>
      </c>
      <c r="D21" s="202">
        <f>C21/AA38</f>
        <v>0</v>
      </c>
      <c r="E21" s="204"/>
      <c r="F21" s="204"/>
      <c r="G21" s="204"/>
      <c r="H21" s="23">
        <f>H13+1</f>
        <v>3</v>
      </c>
      <c r="I21" s="4"/>
      <c r="J21" s="80"/>
      <c r="K21" s="206" t="str">
        <f>K13</f>
        <v>RM</v>
      </c>
      <c r="L21" s="206" t="str">
        <f>L13</f>
        <v>RG</v>
      </c>
      <c r="M21" s="265" t="str">
        <f>M5</f>
        <v>B</v>
      </c>
      <c r="N21" s="265" t="str">
        <f>N13</f>
        <v>GC</v>
      </c>
      <c r="O21" s="265" t="str">
        <f>O13</f>
        <v>HS</v>
      </c>
      <c r="Q21" s="5"/>
      <c r="R21" s="78"/>
      <c r="S21" s="78"/>
      <c r="T21" s="78"/>
      <c r="U21" s="78"/>
      <c r="V21" s="78"/>
      <c r="W21" s="78"/>
      <c r="X21" s="10"/>
      <c r="Y21" s="5"/>
      <c r="AA21" s="13"/>
      <c r="AB21" s="13"/>
      <c r="AC21" s="14"/>
      <c r="AD21" s="12"/>
      <c r="AE21" s="15"/>
      <c r="AF21" s="10"/>
      <c r="AG21" s="214"/>
    </row>
    <row r="22" spans="2:34" ht="9" customHeight="1" x14ac:dyDescent="0.25">
      <c r="B22" s="199"/>
      <c r="C22" s="201"/>
      <c r="D22" s="203"/>
      <c r="E22" s="205"/>
      <c r="F22" s="205"/>
      <c r="G22" s="205"/>
      <c r="H22" s="9"/>
      <c r="I22" s="21"/>
      <c r="J22" s="26"/>
      <c r="K22" s="207"/>
      <c r="L22" s="207"/>
      <c r="M22" s="266"/>
      <c r="N22" s="266"/>
      <c r="O22" s="266"/>
      <c r="P22" s="4"/>
      <c r="Q22" s="5"/>
      <c r="R22" s="78"/>
      <c r="S22" s="78"/>
      <c r="T22" s="78"/>
      <c r="U22" s="78"/>
      <c r="V22" s="78"/>
      <c r="W22" s="78"/>
      <c r="X22" s="10"/>
      <c r="Y22" s="5"/>
      <c r="AA22" s="5"/>
      <c r="AB22" s="5"/>
      <c r="AC22" s="5"/>
      <c r="AD22" s="5"/>
      <c r="AE22" s="5"/>
      <c r="AF22" s="10"/>
    </row>
    <row r="23" spans="2:34" ht="9" customHeight="1" x14ac:dyDescent="0.25">
      <c r="B23" s="67"/>
      <c r="C23" s="29"/>
      <c r="D23" s="64"/>
      <c r="E23" s="26"/>
      <c r="F23" s="26"/>
      <c r="G23" s="70"/>
      <c r="H23" s="10"/>
      <c r="I23" s="22"/>
      <c r="J23" s="216">
        <f>IF(SUM(E21:G22)+SUM(E25:G26)&gt;0,IF(AND(F21=C21,F25=C25),IF(G21/F21&gt;G25/F25,B21,B25),IF(C21-F21&lt;C25-F25,B21,B25)),0)</f>
        <v>0</v>
      </c>
      <c r="K23" s="218">
        <f>IF(J23&gt;0,IF(J23=B21,C21,C25),0)</f>
        <v>0</v>
      </c>
      <c r="L23" s="220">
        <f>K23/AA38</f>
        <v>0</v>
      </c>
      <c r="M23" s="204"/>
      <c r="N23" s="204"/>
      <c r="O23" s="204"/>
      <c r="P23" s="8"/>
      <c r="Q23" s="4"/>
      <c r="R23" s="80"/>
      <c r="S23" s="80"/>
      <c r="T23" s="80"/>
      <c r="U23" s="80"/>
      <c r="V23" s="80"/>
      <c r="W23" s="80"/>
      <c r="X23" s="10"/>
      <c r="Y23" s="5"/>
      <c r="AA23" s="5"/>
      <c r="AB23" s="5"/>
      <c r="AC23" s="5"/>
      <c r="AD23" s="5"/>
      <c r="AE23" s="5"/>
      <c r="AF23" s="10"/>
    </row>
    <row r="24" spans="2:34" ht="9" customHeight="1" x14ac:dyDescent="0.25">
      <c r="B24" s="29"/>
      <c r="C24" s="29"/>
      <c r="D24" s="64"/>
      <c r="E24" s="26"/>
      <c r="F24" s="26"/>
      <c r="G24" s="70"/>
      <c r="H24" s="10"/>
      <c r="I24" s="5"/>
      <c r="J24" s="217"/>
      <c r="K24" s="219"/>
      <c r="L24" s="221"/>
      <c r="M24" s="205"/>
      <c r="N24" s="205"/>
      <c r="O24" s="205"/>
      <c r="P24" s="9"/>
      <c r="Q24" s="5"/>
      <c r="R24" s="78"/>
      <c r="S24" s="78"/>
      <c r="T24" s="78"/>
      <c r="U24" s="78"/>
      <c r="V24" s="85"/>
      <c r="W24" s="78"/>
      <c r="X24" s="10"/>
      <c r="Y24" s="5"/>
      <c r="AA24" s="5"/>
      <c r="AB24" s="5"/>
      <c r="AC24" s="5"/>
      <c r="AD24" s="5"/>
      <c r="AE24" s="5"/>
      <c r="AF24" s="10"/>
      <c r="AG24" s="4"/>
    </row>
    <row r="25" spans="2:34" ht="9" customHeight="1" x14ac:dyDescent="0.25">
      <c r="B25" s="198">
        <f>'3BSpelers'!C9</f>
        <v>0</v>
      </c>
      <c r="C25" s="200">
        <f>'3BSpelers'!D9</f>
        <v>0</v>
      </c>
      <c r="D25" s="202">
        <f>C25/AA38</f>
        <v>0</v>
      </c>
      <c r="E25" s="222">
        <f>E21</f>
        <v>0</v>
      </c>
      <c r="F25" s="204"/>
      <c r="G25" s="204"/>
      <c r="H25" s="11"/>
      <c r="I25" s="4"/>
      <c r="J25" s="74"/>
      <c r="K25" s="75"/>
      <c r="L25" s="76"/>
      <c r="M25" s="76"/>
      <c r="N25" s="74"/>
      <c r="O25" s="77"/>
      <c r="P25" s="16"/>
      <c r="R25" s="73"/>
      <c r="S25" s="206" t="str">
        <f>S9</f>
        <v>RM</v>
      </c>
      <c r="T25" s="206" t="str">
        <f>T9</f>
        <v>RG</v>
      </c>
      <c r="U25" s="224"/>
      <c r="V25" s="265" t="str">
        <f>V9</f>
        <v>GC</v>
      </c>
      <c r="W25" s="265" t="str">
        <f>W9</f>
        <v>HS</v>
      </c>
      <c r="X25" s="10"/>
      <c r="Y25" s="5"/>
      <c r="AF25" s="10"/>
    </row>
    <row r="26" spans="2:34" ht="9" customHeight="1" x14ac:dyDescent="0.25">
      <c r="B26" s="199"/>
      <c r="C26" s="201"/>
      <c r="D26" s="203"/>
      <c r="E26" s="223"/>
      <c r="F26" s="205"/>
      <c r="G26" s="205"/>
      <c r="H26" s="1"/>
      <c r="I26" s="1"/>
      <c r="J26" s="78"/>
      <c r="K26" s="78"/>
      <c r="L26" s="79"/>
      <c r="M26" s="78"/>
      <c r="N26" s="78"/>
      <c r="O26" s="78"/>
      <c r="P26" s="16"/>
      <c r="R26" s="73"/>
      <c r="S26" s="207"/>
      <c r="T26" s="207"/>
      <c r="U26" s="225"/>
      <c r="V26" s="266"/>
      <c r="W26" s="266"/>
      <c r="X26" s="10"/>
      <c r="Y26" s="5"/>
      <c r="AF26" s="10"/>
      <c r="AG26" s="4"/>
    </row>
    <row r="27" spans="2:34" ht="9" customHeight="1" x14ac:dyDescent="0.25">
      <c r="B27" s="63"/>
      <c r="C27" s="65"/>
      <c r="D27" s="66"/>
      <c r="E27" s="27"/>
      <c r="F27" s="27"/>
      <c r="G27" s="71"/>
      <c r="H27" s="1"/>
      <c r="I27" s="1"/>
      <c r="J27" s="78"/>
      <c r="K27" s="78"/>
      <c r="L27" s="79"/>
      <c r="M27" s="78"/>
      <c r="N27" s="78"/>
      <c r="O27" s="78"/>
      <c r="P27" s="16"/>
      <c r="R27" s="216">
        <f>IF(SUM(M23:O24)+SUM(M31:O32)&gt;0,IF(AND(N23=K23,N31=K31),IF(O23/N23&gt;O31/N31,J23,J31),IF(K23-N23&lt;K31-N31,J23,J31)),0)</f>
        <v>0</v>
      </c>
      <c r="S27" s="218">
        <f>IF(R19&gt;0,IF(R19=J23,K23,K31),0)</f>
        <v>0</v>
      </c>
      <c r="T27" s="218">
        <f>S19/AA38</f>
        <v>0</v>
      </c>
      <c r="U27" s="226">
        <f>U11</f>
        <v>0</v>
      </c>
      <c r="V27" s="204"/>
      <c r="W27" s="204"/>
      <c r="X27" s="10"/>
      <c r="Y27" s="5"/>
      <c r="AF27" s="10"/>
    </row>
    <row r="28" spans="2:34" ht="9" customHeight="1" x14ac:dyDescent="0.25">
      <c r="B28" s="30"/>
      <c r="C28" s="29"/>
      <c r="D28" s="64"/>
      <c r="E28" s="26"/>
      <c r="F28" s="26"/>
      <c r="G28" s="70"/>
      <c r="H28" s="1"/>
      <c r="I28" s="1"/>
      <c r="J28" s="78"/>
      <c r="K28" s="78"/>
      <c r="L28" s="79"/>
      <c r="M28" s="78"/>
      <c r="N28" s="78"/>
      <c r="O28" s="78"/>
      <c r="P28" s="16"/>
      <c r="Q28" s="18"/>
      <c r="R28" s="217"/>
      <c r="S28" s="219"/>
      <c r="T28" s="219"/>
      <c r="U28" s="223"/>
      <c r="V28" s="205"/>
      <c r="W28" s="205"/>
      <c r="X28" s="15"/>
      <c r="Y28" s="5"/>
      <c r="AF28" s="10"/>
      <c r="AG28" s="4"/>
    </row>
    <row r="29" spans="2:34" ht="9" customHeight="1" x14ac:dyDescent="0.25">
      <c r="B29" s="198">
        <f>'3BSpelers'!C10</f>
        <v>0</v>
      </c>
      <c r="C29" s="200">
        <f>'3BSpelers'!D10</f>
        <v>0</v>
      </c>
      <c r="D29" s="202">
        <f>C29/AA38</f>
        <v>0</v>
      </c>
      <c r="E29" s="204"/>
      <c r="F29" s="204"/>
      <c r="G29" s="204"/>
      <c r="H29" s="23">
        <f>H21+1</f>
        <v>4</v>
      </c>
      <c r="I29" s="4"/>
      <c r="J29" s="80"/>
      <c r="K29" s="206" t="str">
        <f>K21</f>
        <v>RM</v>
      </c>
      <c r="L29" s="206" t="str">
        <f>L21</f>
        <v>RG</v>
      </c>
      <c r="M29" s="224"/>
      <c r="N29" s="265" t="str">
        <f>N21</f>
        <v>GC</v>
      </c>
      <c r="O29" s="265" t="str">
        <f>O21</f>
        <v>HS</v>
      </c>
      <c r="P29" s="17"/>
      <c r="R29" s="73"/>
      <c r="S29" s="75"/>
      <c r="T29" s="75"/>
      <c r="U29" s="76"/>
      <c r="V29" s="74"/>
      <c r="W29" s="77"/>
      <c r="X29" s="5"/>
      <c r="Y29" s="5"/>
      <c r="AF29" s="10"/>
    </row>
    <row r="30" spans="2:34" ht="9" customHeight="1" x14ac:dyDescent="0.25">
      <c r="B30" s="199"/>
      <c r="C30" s="201"/>
      <c r="D30" s="203"/>
      <c r="E30" s="205"/>
      <c r="F30" s="205"/>
      <c r="G30" s="205"/>
      <c r="H30" s="9"/>
      <c r="I30" s="21"/>
      <c r="J30" s="26"/>
      <c r="K30" s="207"/>
      <c r="L30" s="207"/>
      <c r="M30" s="225"/>
      <c r="N30" s="266"/>
      <c r="O30" s="266"/>
      <c r="P30" s="10"/>
      <c r="Q30" s="5"/>
      <c r="R30" s="78"/>
      <c r="S30" s="78"/>
      <c r="T30" s="78"/>
      <c r="U30" s="78"/>
      <c r="V30" s="78"/>
      <c r="W30" s="78"/>
      <c r="X30" s="5"/>
      <c r="Y30" s="5"/>
      <c r="AF30" s="10"/>
    </row>
    <row r="31" spans="2:34" ht="9" customHeight="1" x14ac:dyDescent="0.25">
      <c r="B31" s="67"/>
      <c r="C31" s="29"/>
      <c r="D31" s="64"/>
      <c r="E31" s="26"/>
      <c r="F31" s="26"/>
      <c r="G31" s="70"/>
      <c r="H31" s="10"/>
      <c r="I31" s="22"/>
      <c r="J31" s="216">
        <f>IF(SUM(E29:G30)+SUM(E33:G34)&gt;0,IF(AND(F29=C29,F33=C33),IF(G29/F29&gt;G33/F33,B29,B33),IF(C29-F29&lt;C33-F33,B29,B33)),0)</f>
        <v>0</v>
      </c>
      <c r="K31" s="218">
        <f>IF(J31&gt;0,IF(J31=B29,C29,C33),0)</f>
        <v>0</v>
      </c>
      <c r="L31" s="220">
        <f>LAB38/AA38</f>
        <v>0</v>
      </c>
      <c r="M31" s="226">
        <f>M23</f>
        <v>0</v>
      </c>
      <c r="N31" s="204"/>
      <c r="O31" s="204"/>
      <c r="P31" s="10"/>
      <c r="Q31" s="5"/>
      <c r="R31" s="78"/>
      <c r="S31" s="78"/>
      <c r="T31" s="78"/>
      <c r="U31" s="78"/>
      <c r="V31" s="78"/>
      <c r="W31" s="78"/>
      <c r="X31" s="5"/>
      <c r="Y31" s="5"/>
      <c r="AF31" s="10"/>
    </row>
    <row r="32" spans="2:34" ht="9" customHeight="1" x14ac:dyDescent="0.25">
      <c r="B32" s="29"/>
      <c r="C32" s="29"/>
      <c r="D32" s="64"/>
      <c r="E32" s="26"/>
      <c r="F32" s="26"/>
      <c r="G32" s="70"/>
      <c r="H32" s="10"/>
      <c r="I32" s="5"/>
      <c r="J32" s="217"/>
      <c r="K32" s="219"/>
      <c r="L32" s="221"/>
      <c r="M32" s="223"/>
      <c r="N32" s="205"/>
      <c r="O32" s="205"/>
      <c r="P32" s="15"/>
      <c r="Q32" s="5"/>
      <c r="R32" s="78"/>
      <c r="S32" s="78"/>
      <c r="T32" s="78"/>
      <c r="U32" s="78"/>
      <c r="V32" s="78"/>
      <c r="W32" s="78"/>
      <c r="X32" s="5"/>
      <c r="Y32" s="5"/>
      <c r="Z32" s="231" t="str">
        <f>'3BSpelers'!B22</f>
        <v xml:space="preserve">Jaar </v>
      </c>
      <c r="AA32" s="233">
        <f ca="1">'3BSpelers'!C22</f>
        <v>2014</v>
      </c>
      <c r="AB32" s="36"/>
      <c r="AC32" s="235"/>
      <c r="AF32" s="10"/>
      <c r="AH32" s="196" t="s">
        <v>10</v>
      </c>
    </row>
    <row r="33" spans="2:34" ht="9" customHeight="1" x14ac:dyDescent="0.25">
      <c r="B33" s="198">
        <f>'3BSpelers'!C11</f>
        <v>0</v>
      </c>
      <c r="C33" s="200">
        <f>'3BSpelers'!D11</f>
        <v>0</v>
      </c>
      <c r="D33" s="202">
        <f>C33/AA38</f>
        <v>0</v>
      </c>
      <c r="E33" s="222">
        <f>E29</f>
        <v>0</v>
      </c>
      <c r="F33" s="204"/>
      <c r="G33" s="204"/>
      <c r="H33" s="11"/>
      <c r="I33" s="4"/>
      <c r="J33" s="80"/>
      <c r="K33" s="73"/>
      <c r="L33" s="79"/>
      <c r="M33" s="78"/>
      <c r="N33" s="78"/>
      <c r="O33" s="80"/>
      <c r="R33" s="73"/>
      <c r="S33" s="73"/>
      <c r="T33" s="73"/>
      <c r="U33" s="73"/>
      <c r="V33" s="73"/>
      <c r="W33" s="73"/>
      <c r="Z33" s="232"/>
      <c r="AA33" s="234"/>
      <c r="AB33" s="39"/>
      <c r="AC33" s="236"/>
      <c r="AF33" s="10"/>
      <c r="AH33" s="197"/>
    </row>
    <row r="34" spans="2:34" ht="9" customHeight="1" x14ac:dyDescent="0.25">
      <c r="B34" s="199"/>
      <c r="C34" s="201"/>
      <c r="D34" s="203"/>
      <c r="E34" s="223"/>
      <c r="F34" s="205"/>
      <c r="G34" s="205"/>
      <c r="H34" s="1"/>
      <c r="I34" s="1"/>
      <c r="J34" s="26"/>
      <c r="K34" s="73"/>
      <c r="L34" s="82"/>
      <c r="M34" s="26"/>
      <c r="N34" s="26"/>
      <c r="O34" s="78"/>
      <c r="R34" s="73"/>
      <c r="S34" s="73"/>
      <c r="T34" s="73"/>
      <c r="U34" s="73"/>
      <c r="V34" s="73"/>
      <c r="W34" s="73"/>
      <c r="Z34" s="237" t="str">
        <f>'3BSpelers'!B23</f>
        <v xml:space="preserve">Club </v>
      </c>
      <c r="AA34" s="238" t="str">
        <f>LToernooi!AA34</f>
        <v>Flodurianen</v>
      </c>
      <c r="AB34" s="238"/>
      <c r="AC34" s="239"/>
      <c r="AF34" s="10"/>
    </row>
    <row r="35" spans="2:34" ht="9" customHeight="1" thickBot="1" x14ac:dyDescent="0.3">
      <c r="B35" s="63"/>
      <c r="C35" s="29"/>
      <c r="D35" s="64"/>
      <c r="E35" s="26"/>
      <c r="F35" s="26"/>
      <c r="G35" s="70"/>
      <c r="H35" s="1"/>
      <c r="I35" s="1"/>
      <c r="J35" s="78"/>
      <c r="K35" s="78"/>
      <c r="L35" s="79"/>
      <c r="M35" s="78"/>
      <c r="N35" s="78"/>
      <c r="O35" s="78"/>
      <c r="R35" s="73"/>
      <c r="S35" s="73"/>
      <c r="T35" s="73"/>
      <c r="U35" s="73"/>
      <c r="V35" s="73"/>
      <c r="W35" s="73"/>
      <c r="Z35" s="232"/>
      <c r="AA35" s="238"/>
      <c r="AB35" s="238"/>
      <c r="AC35" s="239"/>
      <c r="AF35" s="10"/>
      <c r="AH35" s="216">
        <f>IF(SUM(AC19:AE20)+SUM(AC51:AE52)&gt;0,IF(AND(AD19=AA19,AD51=AA51),IF(AE19/AD19&gt;AE51/AD51,Z19,Z51),IF(AA19-AD19&lt;AA51-AD51,Z19,Z51)),0)</f>
        <v>0</v>
      </c>
    </row>
    <row r="36" spans="2:34" ht="9" customHeight="1" x14ac:dyDescent="0.25">
      <c r="B36" s="68"/>
      <c r="C36" s="68"/>
      <c r="D36" s="69"/>
      <c r="E36" s="28"/>
      <c r="F36" s="28"/>
      <c r="G36" s="72"/>
      <c r="H36" s="19"/>
      <c r="I36" s="19"/>
      <c r="J36" s="28"/>
      <c r="K36" s="28"/>
      <c r="L36" s="83"/>
      <c r="M36" s="28"/>
      <c r="N36" s="28"/>
      <c r="O36" s="28"/>
      <c r="P36" s="20"/>
      <c r="Q36" s="20"/>
      <c r="R36" s="84"/>
      <c r="S36" s="84"/>
      <c r="T36" s="84"/>
      <c r="U36" s="84"/>
      <c r="V36" s="84"/>
      <c r="W36" s="84"/>
      <c r="X36" s="20"/>
      <c r="Z36" s="267" t="str">
        <f>'3BSpelers'!B24</f>
        <v xml:space="preserve">Spelsoort </v>
      </c>
      <c r="AA36" s="261" t="str">
        <f>'3BSpelers'!C24</f>
        <v>3 Banden</v>
      </c>
      <c r="AB36" s="261"/>
      <c r="AC36" s="262"/>
      <c r="AF36" s="10"/>
      <c r="AG36" s="18"/>
      <c r="AH36" s="217"/>
    </row>
    <row r="37" spans="2:34" ht="9" customHeight="1" x14ac:dyDescent="0.25">
      <c r="B37" s="198">
        <f>'3BSpelers'!C12</f>
        <v>0</v>
      </c>
      <c r="C37" s="200">
        <f>'3BSpelers'!D12</f>
        <v>0</v>
      </c>
      <c r="D37" s="202">
        <f>C37/AA38</f>
        <v>0</v>
      </c>
      <c r="E37" s="204"/>
      <c r="F37" s="204"/>
      <c r="G37" s="204"/>
      <c r="H37" s="23">
        <f>H29+1</f>
        <v>5</v>
      </c>
      <c r="I37" s="4"/>
      <c r="J37" s="80"/>
      <c r="K37" s="206" t="str">
        <f>K29</f>
        <v>RM</v>
      </c>
      <c r="L37" s="206" t="str">
        <f>L29</f>
        <v>RG</v>
      </c>
      <c r="M37" s="265" t="str">
        <f>M21</f>
        <v>B</v>
      </c>
      <c r="N37" s="265" t="str">
        <f>N29</f>
        <v>GC</v>
      </c>
      <c r="O37" s="265" t="str">
        <f>O29</f>
        <v>HS</v>
      </c>
      <c r="R37" s="73"/>
      <c r="S37" s="73"/>
      <c r="T37" s="73"/>
      <c r="U37" s="73"/>
      <c r="V37" s="73"/>
      <c r="W37" s="73"/>
      <c r="Z37" s="268"/>
      <c r="AA37" s="263"/>
      <c r="AB37" s="263"/>
      <c r="AC37" s="264"/>
      <c r="AF37" s="10"/>
    </row>
    <row r="38" spans="2:34" ht="9" customHeight="1" x14ac:dyDescent="0.25">
      <c r="B38" s="199"/>
      <c r="C38" s="201"/>
      <c r="D38" s="203"/>
      <c r="E38" s="205"/>
      <c r="F38" s="205"/>
      <c r="G38" s="205"/>
      <c r="H38" s="9"/>
      <c r="I38" s="21"/>
      <c r="J38" s="26"/>
      <c r="K38" s="207"/>
      <c r="L38" s="207"/>
      <c r="M38" s="266"/>
      <c r="N38" s="266"/>
      <c r="O38" s="266"/>
      <c r="P38" s="4"/>
      <c r="Q38" s="4"/>
      <c r="R38" s="80"/>
      <c r="S38" s="80"/>
      <c r="T38" s="80"/>
      <c r="U38" s="80"/>
      <c r="V38" s="80"/>
      <c r="W38" s="80"/>
      <c r="X38" s="4"/>
      <c r="Y38" s="4"/>
      <c r="Z38" s="246" t="str">
        <f>'3BSpelers'!B25</f>
        <v xml:space="preserve">Beurten </v>
      </c>
      <c r="AA38" s="248">
        <f>'3BSpelers'!C25</f>
        <v>50</v>
      </c>
      <c r="AB38" s="40"/>
      <c r="AC38" s="41"/>
      <c r="AF38" s="10"/>
    </row>
    <row r="39" spans="2:34" ht="9" customHeight="1" x14ac:dyDescent="0.25">
      <c r="B39" s="67"/>
      <c r="C39" s="29"/>
      <c r="D39" s="64"/>
      <c r="E39" s="26"/>
      <c r="F39" s="26"/>
      <c r="G39" s="70"/>
      <c r="H39" s="10"/>
      <c r="I39" s="22"/>
      <c r="J39" s="216">
        <f>IF(SUM(E37:G38)+SUM(E41:G42)&gt;0,IF(AND(F37=C37,F41=C41),IF(G37/F37&gt;G41/F41,B37,B41),IF(C37-F37&lt;C41-F41,B37,B41)),0)</f>
        <v>0</v>
      </c>
      <c r="K39" s="218">
        <f>IF(J39&gt;0,IF(J39=B37,C37,C41),0)</f>
        <v>0</v>
      </c>
      <c r="L39" s="220">
        <f>K39/AA38</f>
        <v>0</v>
      </c>
      <c r="M39" s="204"/>
      <c r="N39" s="204"/>
      <c r="O39" s="204"/>
      <c r="P39" s="8"/>
      <c r="Q39" s="4"/>
      <c r="R39" s="250"/>
      <c r="S39" s="251"/>
      <c r="T39" s="80"/>
      <c r="U39" s="250"/>
      <c r="V39" s="251"/>
      <c r="W39" s="80"/>
      <c r="X39" s="252"/>
      <c r="Y39" s="4"/>
      <c r="Z39" s="247"/>
      <c r="AA39" s="249"/>
      <c r="AB39" s="36"/>
      <c r="AC39" s="42"/>
      <c r="AF39" s="10"/>
    </row>
    <row r="40" spans="2:34" ht="9" customHeight="1" x14ac:dyDescent="0.25">
      <c r="B40" s="29"/>
      <c r="C40" s="29"/>
      <c r="D40" s="64"/>
      <c r="E40" s="26"/>
      <c r="F40" s="26"/>
      <c r="G40" s="70"/>
      <c r="H40" s="10"/>
      <c r="I40" s="5"/>
      <c r="J40" s="217"/>
      <c r="K40" s="219"/>
      <c r="L40" s="221"/>
      <c r="M40" s="205"/>
      <c r="N40" s="205"/>
      <c r="O40" s="205"/>
      <c r="P40" s="9"/>
      <c r="Q40" s="5"/>
      <c r="R40" s="250"/>
      <c r="S40" s="250"/>
      <c r="T40" s="78"/>
      <c r="U40" s="250"/>
      <c r="V40" s="250"/>
      <c r="W40" s="78"/>
      <c r="X40" s="253"/>
      <c r="Y40" s="5"/>
      <c r="Z40" s="30"/>
      <c r="AA40" s="30"/>
      <c r="AB40" s="30"/>
      <c r="AC40" s="30"/>
      <c r="AF40" s="10"/>
    </row>
    <row r="41" spans="2:34" ht="9" customHeight="1" x14ac:dyDescent="0.25">
      <c r="B41" s="198">
        <f>'3BSpelers'!C13</f>
        <v>0</v>
      </c>
      <c r="C41" s="200">
        <f>'3BSpelers'!D13</f>
        <v>0</v>
      </c>
      <c r="D41" s="202">
        <f>C41/AA38</f>
        <v>0</v>
      </c>
      <c r="E41" s="222">
        <f>E37</f>
        <v>0</v>
      </c>
      <c r="F41" s="204"/>
      <c r="G41" s="204"/>
      <c r="H41" s="11"/>
      <c r="I41" s="4"/>
      <c r="J41" s="74"/>
      <c r="K41" s="75"/>
      <c r="L41" s="76"/>
      <c r="M41" s="76"/>
      <c r="N41" s="74"/>
      <c r="O41" s="77"/>
      <c r="P41" s="16"/>
      <c r="R41" s="73"/>
      <c r="S41" s="206" t="str">
        <f>S25</f>
        <v>RM</v>
      </c>
      <c r="T41" s="206" t="str">
        <f>T25</f>
        <v>RG</v>
      </c>
      <c r="U41" s="265" t="str">
        <f t="shared" ref="U41:W41" si="2">U9</f>
        <v>B</v>
      </c>
      <c r="V41" s="265" t="str">
        <f t="shared" si="2"/>
        <v>GC</v>
      </c>
      <c r="W41" s="265" t="str">
        <f t="shared" si="2"/>
        <v>HS</v>
      </c>
      <c r="AF41" s="10"/>
    </row>
    <row r="42" spans="2:34" ht="9" customHeight="1" x14ac:dyDescent="0.25">
      <c r="B42" s="199"/>
      <c r="C42" s="201"/>
      <c r="D42" s="203"/>
      <c r="E42" s="223"/>
      <c r="F42" s="205"/>
      <c r="G42" s="205"/>
      <c r="H42" s="1"/>
      <c r="I42" s="1"/>
      <c r="J42" s="78"/>
      <c r="K42" s="78"/>
      <c r="L42" s="79"/>
      <c r="M42" s="78"/>
      <c r="N42" s="78"/>
      <c r="O42" s="78"/>
      <c r="P42" s="16"/>
      <c r="R42" s="73"/>
      <c r="S42" s="207"/>
      <c r="T42" s="207"/>
      <c r="U42" s="266"/>
      <c r="V42" s="266"/>
      <c r="W42" s="266"/>
      <c r="AF42" s="10"/>
    </row>
    <row r="43" spans="2:34" ht="9" customHeight="1" x14ac:dyDescent="0.25">
      <c r="B43" s="63"/>
      <c r="C43" s="65"/>
      <c r="D43" s="66"/>
      <c r="E43" s="27"/>
      <c r="F43" s="27"/>
      <c r="G43" s="71"/>
      <c r="H43" s="1"/>
      <c r="I43" s="1"/>
      <c r="J43" s="78"/>
      <c r="K43" s="78"/>
      <c r="L43" s="79"/>
      <c r="M43" s="78"/>
      <c r="N43" s="78"/>
      <c r="O43" s="78"/>
      <c r="P43" s="16"/>
      <c r="R43" s="216">
        <f>IF(SUM(M39:O40)+SUM(M47:O48)&gt;0,IF(AND(N39=K39,N47=K47),IF(O39/N39&gt;O47/N47,J39,J47),IF(K39-N39&lt;K47-N47,J39,J47)),0)</f>
        <v>0</v>
      </c>
      <c r="S43" s="218">
        <f>IF(R51&gt;0,IF(R51=J39,K39,K47),0)</f>
        <v>0</v>
      </c>
      <c r="T43" s="218">
        <f>S51/AA38</f>
        <v>0</v>
      </c>
      <c r="U43" s="204"/>
      <c r="V43" s="204"/>
      <c r="W43" s="204"/>
      <c r="X43" s="8"/>
      <c r="Y43" s="4"/>
      <c r="AF43" s="10"/>
    </row>
    <row r="44" spans="2:34" ht="9" customHeight="1" x14ac:dyDescent="0.25">
      <c r="B44" s="30"/>
      <c r="C44" s="29"/>
      <c r="D44" s="64"/>
      <c r="E44" s="26"/>
      <c r="F44" s="26"/>
      <c r="G44" s="70"/>
      <c r="H44" s="1"/>
      <c r="I44" s="1"/>
      <c r="J44" s="78"/>
      <c r="K44" s="78"/>
      <c r="L44" s="79"/>
      <c r="M44" s="78"/>
      <c r="N44" s="78"/>
      <c r="O44" s="78"/>
      <c r="P44" s="16"/>
      <c r="Q44" s="18"/>
      <c r="R44" s="217"/>
      <c r="S44" s="219"/>
      <c r="T44" s="219"/>
      <c r="U44" s="205"/>
      <c r="V44" s="205"/>
      <c r="W44" s="205"/>
      <c r="X44" s="9"/>
      <c r="Y44" s="214"/>
      <c r="AF44" s="10"/>
    </row>
    <row r="45" spans="2:34" ht="9" customHeight="1" x14ac:dyDescent="0.25">
      <c r="B45" s="198">
        <f>'3BSpelers'!C14</f>
        <v>0</v>
      </c>
      <c r="C45" s="200">
        <f>'3BSpelers'!D14</f>
        <v>0</v>
      </c>
      <c r="D45" s="202">
        <f>C45/AA38</f>
        <v>0</v>
      </c>
      <c r="E45" s="204"/>
      <c r="F45" s="204"/>
      <c r="G45" s="204"/>
      <c r="H45" s="23">
        <f>H37+1</f>
        <v>6</v>
      </c>
      <c r="I45" s="4"/>
      <c r="J45" s="80"/>
      <c r="K45" s="206" t="str">
        <f>K37</f>
        <v>RM</v>
      </c>
      <c r="L45" s="206" t="str">
        <f>L37</f>
        <v>RG</v>
      </c>
      <c r="M45" s="224"/>
      <c r="N45" s="265" t="str">
        <f>N37</f>
        <v>GC</v>
      </c>
      <c r="O45" s="265" t="str">
        <f>O37</f>
        <v>HS</v>
      </c>
      <c r="P45" s="17"/>
      <c r="R45" s="73"/>
      <c r="S45" s="75"/>
      <c r="T45" s="75"/>
      <c r="U45" s="76"/>
      <c r="V45" s="74"/>
      <c r="W45" s="77"/>
      <c r="X45" s="10"/>
      <c r="Y45" s="214"/>
      <c r="AF45" s="10"/>
    </row>
    <row r="46" spans="2:34" ht="9" customHeight="1" x14ac:dyDescent="0.25">
      <c r="B46" s="199"/>
      <c r="C46" s="201"/>
      <c r="D46" s="203"/>
      <c r="E46" s="205"/>
      <c r="F46" s="205"/>
      <c r="G46" s="205"/>
      <c r="H46" s="9"/>
      <c r="I46" s="21"/>
      <c r="J46" s="26"/>
      <c r="K46" s="207"/>
      <c r="L46" s="207"/>
      <c r="M46" s="225"/>
      <c r="N46" s="266"/>
      <c r="O46" s="266"/>
      <c r="P46" s="10"/>
      <c r="Q46" s="5"/>
      <c r="R46" s="78"/>
      <c r="S46" s="78"/>
      <c r="T46" s="78"/>
      <c r="U46" s="78"/>
      <c r="V46" s="78"/>
      <c r="W46" s="78"/>
      <c r="X46" s="10"/>
      <c r="Y46" s="5"/>
      <c r="AF46" s="10"/>
    </row>
    <row r="47" spans="2:34" ht="9" customHeight="1" x14ac:dyDescent="0.25">
      <c r="B47" s="67"/>
      <c r="C47" s="29"/>
      <c r="D47" s="64"/>
      <c r="E47" s="26"/>
      <c r="F47" s="26"/>
      <c r="G47" s="70"/>
      <c r="H47" s="10"/>
      <c r="I47" s="22"/>
      <c r="J47" s="216">
        <f>IF(SUM(E45:G46)+SUM(E49:G50)&gt;0,IF(AND(F45=C45,F49=C49),IF(G45/F45&gt;G49/F49,B45,B49),IF(C45-F45&lt;C49-F49,B45,B49)),0)</f>
        <v>0</v>
      </c>
      <c r="K47" s="218">
        <f>IF(J47&gt;0,IF(J47=B45,C45,C49),0)</f>
        <v>0</v>
      </c>
      <c r="L47" s="220">
        <f>K47/AA38</f>
        <v>0</v>
      </c>
      <c r="M47" s="226">
        <f>M39</f>
        <v>0</v>
      </c>
      <c r="N47" s="204"/>
      <c r="O47" s="204"/>
      <c r="P47" s="10"/>
      <c r="Q47" s="5"/>
      <c r="R47" s="78"/>
      <c r="S47" s="78"/>
      <c r="T47" s="78"/>
      <c r="U47" s="78"/>
      <c r="V47" s="78"/>
      <c r="W47" s="78"/>
      <c r="X47" s="10"/>
      <c r="Y47" s="5"/>
      <c r="AF47" s="10"/>
    </row>
    <row r="48" spans="2:34" ht="9" customHeight="1" x14ac:dyDescent="0.25">
      <c r="B48" s="29"/>
      <c r="C48" s="29"/>
      <c r="D48" s="64"/>
      <c r="E48" s="26"/>
      <c r="F48" s="26"/>
      <c r="G48" s="70"/>
      <c r="H48" s="10"/>
      <c r="I48" s="5"/>
      <c r="J48" s="217"/>
      <c r="K48" s="219"/>
      <c r="L48" s="221"/>
      <c r="M48" s="223"/>
      <c r="N48" s="205"/>
      <c r="O48" s="205"/>
      <c r="P48" s="15"/>
      <c r="Q48" s="5"/>
      <c r="R48" s="78"/>
      <c r="S48" s="78"/>
      <c r="T48" s="78"/>
      <c r="U48" s="78"/>
      <c r="V48" s="78"/>
      <c r="W48" s="78"/>
      <c r="X48" s="10"/>
      <c r="Y48" s="5"/>
      <c r="AF48" s="10"/>
    </row>
    <row r="49" spans="2:33" ht="9" customHeight="1" x14ac:dyDescent="0.25">
      <c r="B49" s="198">
        <f>'3BSpelers'!C15</f>
        <v>0</v>
      </c>
      <c r="C49" s="200">
        <f>'3BSpelers'!D15</f>
        <v>0</v>
      </c>
      <c r="D49" s="202">
        <f>C49/AA38</f>
        <v>0</v>
      </c>
      <c r="E49" s="222">
        <f>E45</f>
        <v>0</v>
      </c>
      <c r="F49" s="204"/>
      <c r="G49" s="204"/>
      <c r="H49" s="11"/>
      <c r="I49" s="4"/>
      <c r="J49" s="80"/>
      <c r="K49" s="73"/>
      <c r="L49" s="79"/>
      <c r="M49" s="78"/>
      <c r="N49" s="78"/>
      <c r="O49" s="80"/>
      <c r="R49" s="73"/>
      <c r="S49" s="78"/>
      <c r="T49" s="73"/>
      <c r="U49" s="73"/>
      <c r="V49" s="73"/>
      <c r="W49" s="73"/>
      <c r="X49" s="10"/>
      <c r="Y49" s="5"/>
      <c r="AA49" s="206" t="str">
        <f>AA17</f>
        <v>RM</v>
      </c>
      <c r="AB49" s="206" t="str">
        <f>AB17</f>
        <v>RG</v>
      </c>
      <c r="AC49" s="254"/>
      <c r="AD49" s="265" t="str">
        <f>AD17</f>
        <v>GC</v>
      </c>
      <c r="AE49" s="265" t="str">
        <f>AE17</f>
        <v>HS</v>
      </c>
      <c r="AF49" s="10"/>
    </row>
    <row r="50" spans="2:33" ht="9" customHeight="1" x14ac:dyDescent="0.25">
      <c r="B50" s="199"/>
      <c r="C50" s="201"/>
      <c r="D50" s="203"/>
      <c r="E50" s="223"/>
      <c r="F50" s="205"/>
      <c r="G50" s="205"/>
      <c r="H50" s="1"/>
      <c r="I50" s="1"/>
      <c r="J50" s="26"/>
      <c r="K50" s="73"/>
      <c r="L50" s="82"/>
      <c r="M50" s="26"/>
      <c r="N50" s="26"/>
      <c r="O50" s="78"/>
      <c r="R50" s="73"/>
      <c r="S50" s="78"/>
      <c r="T50" s="73"/>
      <c r="U50" s="73"/>
      <c r="V50" s="73"/>
      <c r="W50" s="73"/>
      <c r="X50" s="10"/>
      <c r="Y50" s="5"/>
      <c r="AA50" s="207"/>
      <c r="AB50" s="207"/>
      <c r="AC50" s="255"/>
      <c r="AD50" s="266"/>
      <c r="AE50" s="266"/>
      <c r="AF50" s="10"/>
    </row>
    <row r="51" spans="2:33" ht="9" customHeight="1" x14ac:dyDescent="0.25">
      <c r="B51" s="30"/>
      <c r="C51" s="29"/>
      <c r="D51" s="64"/>
      <c r="E51" s="26"/>
      <c r="F51" s="26"/>
      <c r="G51" s="70"/>
      <c r="H51" s="1"/>
      <c r="I51" s="1"/>
      <c r="J51" s="78"/>
      <c r="K51" s="78"/>
      <c r="L51" s="79"/>
      <c r="M51" s="78"/>
      <c r="N51" s="78"/>
      <c r="O51" s="78"/>
      <c r="R51" s="73"/>
      <c r="S51" s="78"/>
      <c r="T51" s="73"/>
      <c r="U51" s="73"/>
      <c r="V51" s="73"/>
      <c r="W51" s="73"/>
      <c r="X51" s="10"/>
      <c r="Y51" s="2"/>
      <c r="Z51" s="216">
        <f>IF(SUM(U43:W44)+SUM(U59:W60)&gt;0,IF(AND(V43=S43,V59=S59),IF(W43/V43&gt;W59/V59,R43,R59),IF(S43-V43&lt;S59-V59,R43,R59)),0)</f>
        <v>0</v>
      </c>
      <c r="AA51" s="227">
        <f>IF(Z51&gt;0,IF(Z51=R43,S43,S59),0)</f>
        <v>0</v>
      </c>
      <c r="AB51" s="227">
        <f>AA51/AA38</f>
        <v>0</v>
      </c>
      <c r="AC51" s="256">
        <f>AC19</f>
        <v>0</v>
      </c>
      <c r="AD51" s="204"/>
      <c r="AE51" s="204"/>
      <c r="AF51" s="10"/>
      <c r="AG51" s="4"/>
    </row>
    <row r="52" spans="2:33" ht="9" customHeight="1" x14ac:dyDescent="0.25">
      <c r="B52" s="30"/>
      <c r="C52" s="29"/>
      <c r="D52" s="64"/>
      <c r="E52" s="26"/>
      <c r="F52" s="26"/>
      <c r="G52" s="70"/>
      <c r="H52" s="1"/>
      <c r="I52" s="1"/>
      <c r="J52" s="78"/>
      <c r="K52" s="78"/>
      <c r="L52" s="79"/>
      <c r="M52" s="78"/>
      <c r="N52" s="78"/>
      <c r="O52" s="78"/>
      <c r="R52" s="73"/>
      <c r="S52" s="78"/>
      <c r="T52" s="73"/>
      <c r="U52" s="73"/>
      <c r="V52" s="73"/>
      <c r="W52" s="73"/>
      <c r="X52" s="10"/>
      <c r="Y52" s="5"/>
      <c r="Z52" s="217"/>
      <c r="AA52" s="228"/>
      <c r="AB52" s="228"/>
      <c r="AC52" s="257"/>
      <c r="AD52" s="205"/>
      <c r="AE52" s="205"/>
      <c r="AF52" s="15"/>
      <c r="AG52" s="6"/>
    </row>
    <row r="53" spans="2:33" ht="9" customHeight="1" x14ac:dyDescent="0.25">
      <c r="B53" s="198">
        <f>'3BSpelers'!C16</f>
        <v>0</v>
      </c>
      <c r="C53" s="200">
        <f>'3BSpelers'!D16</f>
        <v>0</v>
      </c>
      <c r="D53" s="202">
        <f>C53/AA38</f>
        <v>0</v>
      </c>
      <c r="E53" s="204"/>
      <c r="F53" s="204"/>
      <c r="G53" s="204"/>
      <c r="H53" s="23">
        <f>H45+1</f>
        <v>7</v>
      </c>
      <c r="I53" s="4"/>
      <c r="J53" s="80"/>
      <c r="K53" s="206" t="str">
        <f>K45</f>
        <v>RM</v>
      </c>
      <c r="L53" s="206" t="str">
        <f>L45</f>
        <v>RG</v>
      </c>
      <c r="M53" s="265" t="str">
        <f>M37</f>
        <v>B</v>
      </c>
      <c r="N53" s="265" t="str">
        <f>N45</f>
        <v>GC</v>
      </c>
      <c r="O53" s="265" t="str">
        <f>O45</f>
        <v>HS</v>
      </c>
      <c r="R53" s="73"/>
      <c r="S53" s="78"/>
      <c r="T53" s="73"/>
      <c r="U53" s="73"/>
      <c r="V53" s="73"/>
      <c r="W53" s="73"/>
      <c r="X53" s="10"/>
      <c r="Y53" s="5"/>
      <c r="AA53" s="13"/>
      <c r="AB53" s="13"/>
      <c r="AC53" s="14"/>
      <c r="AD53" s="12"/>
      <c r="AE53" s="15"/>
      <c r="AF53" s="5"/>
      <c r="AG53" s="4"/>
    </row>
    <row r="54" spans="2:33" ht="9" customHeight="1" x14ac:dyDescent="0.25">
      <c r="B54" s="199"/>
      <c r="C54" s="201"/>
      <c r="D54" s="203"/>
      <c r="E54" s="205"/>
      <c r="F54" s="205"/>
      <c r="G54" s="205"/>
      <c r="H54" s="9"/>
      <c r="I54" s="21"/>
      <c r="J54" s="26"/>
      <c r="K54" s="207"/>
      <c r="L54" s="207"/>
      <c r="M54" s="266"/>
      <c r="N54" s="266"/>
      <c r="O54" s="266"/>
      <c r="P54" s="4"/>
      <c r="Q54" s="4"/>
      <c r="R54" s="80"/>
      <c r="S54" s="78"/>
      <c r="T54" s="80"/>
      <c r="U54" s="80"/>
      <c r="V54" s="80"/>
      <c r="W54" s="80"/>
      <c r="X54" s="10"/>
      <c r="Y54" s="5"/>
      <c r="AA54" s="5"/>
      <c r="AB54" s="5"/>
      <c r="AC54" s="5"/>
      <c r="AD54" s="5"/>
      <c r="AE54" s="5"/>
      <c r="AF54" s="5"/>
      <c r="AG54" s="5"/>
    </row>
    <row r="55" spans="2:33" ht="9" customHeight="1" x14ac:dyDescent="0.25">
      <c r="B55" s="67"/>
      <c r="C55" s="29"/>
      <c r="D55" s="64"/>
      <c r="E55" s="26"/>
      <c r="F55" s="26"/>
      <c r="G55" s="70"/>
      <c r="H55" s="10"/>
      <c r="I55" s="22"/>
      <c r="J55" s="216">
        <f>IF(SUM(E53:G54)+SUM(E57:G58)&gt;0,IF(AND(F53=C53,F57=C57),IF(G53/F53&gt;G57/F57,B53,B57),IF(C53-F53&lt;C57-F57,B53,B57)),0)</f>
        <v>0</v>
      </c>
      <c r="K55" s="218">
        <f>IF(J55&gt;0,IF(J55=B53,C53,C57),0)</f>
        <v>0</v>
      </c>
      <c r="L55" s="220">
        <f>K55/AA38</f>
        <v>0</v>
      </c>
      <c r="M55" s="204"/>
      <c r="N55" s="204"/>
      <c r="O55" s="204"/>
      <c r="P55" s="8"/>
      <c r="Q55" s="4"/>
      <c r="R55" s="80"/>
      <c r="S55" s="80"/>
      <c r="T55" s="80"/>
      <c r="U55" s="80"/>
      <c r="V55" s="80"/>
      <c r="W55" s="80"/>
      <c r="X55" s="10"/>
      <c r="Y55" s="5"/>
      <c r="AA55" s="5"/>
      <c r="AB55" s="5"/>
      <c r="AC55" s="5"/>
      <c r="AD55" s="5"/>
      <c r="AE55" s="5"/>
      <c r="AF55" s="5"/>
      <c r="AG55" s="4"/>
    </row>
    <row r="56" spans="2:33" ht="9" customHeight="1" x14ac:dyDescent="0.25">
      <c r="B56" s="29"/>
      <c r="C56" s="29"/>
      <c r="D56" s="64"/>
      <c r="E56" s="26"/>
      <c r="F56" s="26"/>
      <c r="G56" s="70"/>
      <c r="H56" s="10"/>
      <c r="I56" s="5"/>
      <c r="J56" s="217"/>
      <c r="K56" s="219"/>
      <c r="L56" s="221"/>
      <c r="M56" s="205"/>
      <c r="N56" s="205"/>
      <c r="O56" s="205"/>
      <c r="P56" s="9"/>
      <c r="Q56" s="5"/>
      <c r="R56" s="78"/>
      <c r="S56" s="78"/>
      <c r="T56" s="78"/>
      <c r="U56" s="78"/>
      <c r="V56" s="78"/>
      <c r="W56" s="78"/>
      <c r="X56" s="10"/>
      <c r="Y56" s="5"/>
      <c r="AA56" s="5"/>
      <c r="AB56" s="5"/>
      <c r="AC56" s="5"/>
      <c r="AD56" s="5"/>
      <c r="AE56" s="5"/>
      <c r="AF56" s="5"/>
      <c r="AG56" s="5"/>
    </row>
    <row r="57" spans="2:33" ht="9" customHeight="1" x14ac:dyDescent="0.25">
      <c r="B57" s="198">
        <f>'3BSpelers'!C17</f>
        <v>0</v>
      </c>
      <c r="C57" s="200">
        <f>'3BSpelers'!D17</f>
        <v>0</v>
      </c>
      <c r="D57" s="202">
        <f>C57/AA38</f>
        <v>0</v>
      </c>
      <c r="E57" s="222">
        <f>E53</f>
        <v>0</v>
      </c>
      <c r="F57" s="204"/>
      <c r="G57" s="204"/>
      <c r="H57" s="11"/>
      <c r="I57" s="4"/>
      <c r="J57" s="74"/>
      <c r="K57" s="75"/>
      <c r="L57" s="76"/>
      <c r="M57" s="76"/>
      <c r="N57" s="74"/>
      <c r="O57" s="77"/>
      <c r="P57" s="16"/>
      <c r="R57" s="73"/>
      <c r="S57" s="206" t="str">
        <f>S41</f>
        <v>RM</v>
      </c>
      <c r="T57" s="206" t="str">
        <f>T41</f>
        <v>RG</v>
      </c>
      <c r="U57" s="224"/>
      <c r="V57" s="265" t="str">
        <f>V41</f>
        <v>GC</v>
      </c>
      <c r="W57" s="265" t="str">
        <f>W41</f>
        <v>HS</v>
      </c>
      <c r="X57" s="10"/>
      <c r="Y57" s="5"/>
      <c r="AF57" s="6"/>
      <c r="AG57" s="6"/>
    </row>
    <row r="58" spans="2:33" ht="9" customHeight="1" x14ac:dyDescent="0.25">
      <c r="B58" s="199"/>
      <c r="C58" s="201"/>
      <c r="D58" s="203"/>
      <c r="E58" s="223"/>
      <c r="F58" s="205"/>
      <c r="G58" s="205"/>
      <c r="H58" s="1"/>
      <c r="I58" s="1"/>
      <c r="J58" s="78"/>
      <c r="K58" s="78"/>
      <c r="L58" s="79"/>
      <c r="M58" s="78"/>
      <c r="N58" s="78"/>
      <c r="O58" s="78"/>
      <c r="P58" s="16"/>
      <c r="R58" s="73"/>
      <c r="S58" s="207"/>
      <c r="T58" s="207"/>
      <c r="U58" s="225"/>
      <c r="V58" s="266"/>
      <c r="W58" s="266"/>
      <c r="X58" s="10"/>
      <c r="Y58" s="5"/>
    </row>
    <row r="59" spans="2:33" ht="9" customHeight="1" x14ac:dyDescent="0.25">
      <c r="B59" s="63"/>
      <c r="C59" s="65"/>
      <c r="D59" s="66"/>
      <c r="E59" s="27"/>
      <c r="F59" s="27"/>
      <c r="G59" s="71"/>
      <c r="H59" s="1"/>
      <c r="I59" s="1"/>
      <c r="J59" s="78"/>
      <c r="K59" s="78"/>
      <c r="L59" s="79"/>
      <c r="M59" s="78"/>
      <c r="N59" s="78"/>
      <c r="O59" s="78"/>
      <c r="P59" s="16"/>
      <c r="R59" s="216">
        <f>IF(SUM(M55:O56)+SUM(M63:O64)&gt;0,IF(AND(N55=K55,N63=K63),IF(O55/N55&gt;O63/N63,J55,J63),IF(K55-N55&lt;K63-N63,J55,J63)),0)</f>
        <v>0</v>
      </c>
      <c r="S59" s="218">
        <f>IF(R59&gt;0,IF(R59=J55,K55,K63),0)</f>
        <v>0</v>
      </c>
      <c r="T59" s="218">
        <f>S59/AA38</f>
        <v>0</v>
      </c>
      <c r="U59" s="226">
        <f>U51</f>
        <v>0</v>
      </c>
      <c r="V59" s="204"/>
      <c r="W59" s="204"/>
      <c r="X59" s="10"/>
      <c r="Y59" s="5"/>
    </row>
    <row r="60" spans="2:33" ht="9" customHeight="1" x14ac:dyDescent="0.25">
      <c r="B60" s="30"/>
      <c r="C60" s="29"/>
      <c r="D60" s="64"/>
      <c r="E60" s="26"/>
      <c r="F60" s="26"/>
      <c r="G60" s="70"/>
      <c r="H60" s="1"/>
      <c r="I60" s="1"/>
      <c r="J60" s="78"/>
      <c r="K60" s="78"/>
      <c r="L60" s="79"/>
      <c r="M60" s="78"/>
      <c r="N60" s="78"/>
      <c r="O60" s="78"/>
      <c r="P60" s="16"/>
      <c r="Q60" s="18"/>
      <c r="R60" s="217"/>
      <c r="S60" s="219"/>
      <c r="T60" s="219"/>
      <c r="U60" s="223"/>
      <c r="V60" s="205"/>
      <c r="W60" s="205"/>
      <c r="X60" s="15"/>
      <c r="Y60" s="5"/>
    </row>
    <row r="61" spans="2:33" ht="9" customHeight="1" x14ac:dyDescent="0.25">
      <c r="B61" s="198">
        <f>'3BSpelers'!C18</f>
        <v>0</v>
      </c>
      <c r="C61" s="200">
        <f>'3BSpelers'!D18</f>
        <v>0</v>
      </c>
      <c r="D61" s="202">
        <f>C61/AA38</f>
        <v>0</v>
      </c>
      <c r="E61" s="204"/>
      <c r="F61" s="204"/>
      <c r="G61" s="204"/>
      <c r="H61" s="23">
        <f>H53+1</f>
        <v>8</v>
      </c>
      <c r="I61" s="4"/>
      <c r="J61" s="80"/>
      <c r="K61" s="206" t="str">
        <f>K53</f>
        <v>RM</v>
      </c>
      <c r="L61" s="206" t="str">
        <f>L53</f>
        <v>RG</v>
      </c>
      <c r="M61" s="224"/>
      <c r="N61" s="265" t="str">
        <f>N53</f>
        <v>GC</v>
      </c>
      <c r="O61" s="265" t="str">
        <f>O53</f>
        <v>HS</v>
      </c>
      <c r="P61" s="17"/>
      <c r="S61" s="13"/>
      <c r="T61" s="13"/>
      <c r="U61" s="14"/>
      <c r="V61" s="12"/>
      <c r="W61" s="15"/>
      <c r="X61" s="5"/>
      <c r="Y61" s="5"/>
    </row>
    <row r="62" spans="2:33" ht="9" customHeight="1" x14ac:dyDescent="0.25">
      <c r="B62" s="199"/>
      <c r="C62" s="201"/>
      <c r="D62" s="203"/>
      <c r="E62" s="205"/>
      <c r="F62" s="205"/>
      <c r="G62" s="205"/>
      <c r="H62" s="9"/>
      <c r="I62" s="21"/>
      <c r="J62" s="26"/>
      <c r="K62" s="207"/>
      <c r="L62" s="207"/>
      <c r="M62" s="225"/>
      <c r="N62" s="266"/>
      <c r="O62" s="266"/>
      <c r="P62" s="10"/>
      <c r="Q62" s="5"/>
      <c r="R62" s="5"/>
      <c r="S62" s="5"/>
      <c r="T62" s="5"/>
      <c r="U62" s="5"/>
      <c r="V62" s="5"/>
      <c r="W62" s="5"/>
      <c r="X62" s="5"/>
      <c r="Y62" s="5"/>
    </row>
    <row r="63" spans="2:33" ht="9" customHeight="1" x14ac:dyDescent="0.25">
      <c r="B63" s="67"/>
      <c r="C63" s="29"/>
      <c r="D63" s="64"/>
      <c r="E63" s="26"/>
      <c r="F63" s="26"/>
      <c r="G63" s="70"/>
      <c r="H63" s="10"/>
      <c r="I63" s="22"/>
      <c r="J63" s="216">
        <f>IF(SUM(E61:G62)+SUM(E65:G66)&gt;0,IF(AND(F61=C61,F65=C65),IF(G61/F61&gt;G65/F65,B61,B65),IF(C61-F61&lt;C65-F65,B61,B65)),0)</f>
        <v>0</v>
      </c>
      <c r="K63" s="218">
        <f>IF(J63&gt;0,IF(J63=B61,C61,C65),0)</f>
        <v>0</v>
      </c>
      <c r="L63" s="220">
        <f>K63/AA38</f>
        <v>0</v>
      </c>
      <c r="M63" s="226">
        <f>M55</f>
        <v>0</v>
      </c>
      <c r="N63" s="204"/>
      <c r="O63" s="204"/>
      <c r="P63" s="10"/>
      <c r="Q63" s="5"/>
      <c r="R63" s="5"/>
      <c r="S63" s="5"/>
      <c r="T63" s="5"/>
      <c r="U63" s="5"/>
      <c r="V63" s="5"/>
      <c r="W63" s="5"/>
      <c r="X63" s="5"/>
      <c r="Y63" s="5"/>
      <c r="Z63" s="258"/>
      <c r="AA63" s="258"/>
    </row>
    <row r="64" spans="2:33" ht="9" customHeight="1" x14ac:dyDescent="0.25">
      <c r="B64" s="29"/>
      <c r="C64" s="29"/>
      <c r="D64" s="64"/>
      <c r="E64" s="26"/>
      <c r="F64" s="26"/>
      <c r="G64" s="70" t="s">
        <v>19</v>
      </c>
      <c r="H64" s="10"/>
      <c r="I64" s="5"/>
      <c r="J64" s="217"/>
      <c r="K64" s="219"/>
      <c r="L64" s="221"/>
      <c r="M64" s="223"/>
      <c r="N64" s="205"/>
      <c r="O64" s="205"/>
      <c r="P64" s="15"/>
      <c r="Q64" s="5"/>
      <c r="R64" s="5"/>
      <c r="S64" s="5"/>
      <c r="T64" s="5"/>
      <c r="U64" s="5"/>
      <c r="V64" s="5"/>
      <c r="W64" s="5"/>
      <c r="X64" s="5"/>
      <c r="Y64" s="5"/>
      <c r="Z64" s="258"/>
      <c r="AA64" s="258"/>
    </row>
    <row r="65" spans="2:27" ht="9" customHeight="1" x14ac:dyDescent="0.25">
      <c r="B65" s="198">
        <f>'3BSpelers'!C19</f>
        <v>0</v>
      </c>
      <c r="C65" s="200">
        <f>'3BSpelers'!D19</f>
        <v>0</v>
      </c>
      <c r="D65" s="202">
        <f>C65/AA38</f>
        <v>0</v>
      </c>
      <c r="E65" s="222">
        <f>E61</f>
        <v>0</v>
      </c>
      <c r="F65" s="204"/>
      <c r="G65" s="204"/>
      <c r="H65" s="11"/>
      <c r="I65" s="4"/>
      <c r="J65" s="4"/>
      <c r="L65" s="5"/>
      <c r="M65" s="5"/>
      <c r="N65" s="5"/>
      <c r="O65" s="4"/>
      <c r="Z65" s="258"/>
      <c r="AA65" s="258"/>
    </row>
    <row r="66" spans="2:27" ht="9" customHeight="1" x14ac:dyDescent="0.25">
      <c r="B66" s="199"/>
      <c r="C66" s="201"/>
      <c r="D66" s="203"/>
      <c r="E66" s="223"/>
      <c r="F66" s="205"/>
      <c r="G66" s="205"/>
      <c r="H66" s="1"/>
      <c r="I66" s="1"/>
      <c r="J66" s="1"/>
      <c r="L66" s="1"/>
      <c r="M66" s="1"/>
      <c r="N66" s="1"/>
      <c r="O66" s="5"/>
      <c r="Z66" s="258"/>
      <c r="AA66" s="258"/>
    </row>
    <row r="67" spans="2:27" x14ac:dyDescent="0.25">
      <c r="C67" s="1"/>
      <c r="D67" s="1"/>
      <c r="E67" s="1"/>
      <c r="F67" s="1"/>
      <c r="G67" s="1"/>
      <c r="H67" s="1"/>
      <c r="I67" s="1"/>
      <c r="J67" s="5"/>
      <c r="K67" s="5"/>
      <c r="L67" s="5"/>
      <c r="M67" s="5"/>
      <c r="N67" s="5"/>
      <c r="O67" s="5"/>
      <c r="R67" s="24"/>
    </row>
    <row r="68" spans="2:27" x14ac:dyDescent="0.25">
      <c r="C68" s="1"/>
      <c r="D68" s="1"/>
      <c r="E68" s="1"/>
      <c r="F68" s="1"/>
      <c r="G68" s="1"/>
      <c r="H68" s="1"/>
      <c r="I68" s="1"/>
      <c r="J68" s="5"/>
      <c r="K68" s="5"/>
      <c r="L68" s="5"/>
      <c r="M68" s="5"/>
      <c r="N68" s="5"/>
      <c r="O68" s="5"/>
    </row>
    <row r="69" spans="2:27" x14ac:dyDescent="0.25">
      <c r="C69" s="1"/>
      <c r="D69" s="1"/>
      <c r="E69" s="1"/>
      <c r="F69" s="1"/>
      <c r="G69" s="1"/>
      <c r="H69" s="1"/>
      <c r="I69" s="1"/>
      <c r="J69" s="5"/>
      <c r="K69" s="5"/>
      <c r="L69" s="5"/>
      <c r="M69" s="5"/>
      <c r="N69" s="5"/>
      <c r="O69" s="5"/>
    </row>
    <row r="70" spans="2:27" x14ac:dyDescent="0.25">
      <c r="C70" s="1"/>
      <c r="D70" s="1"/>
      <c r="E70" s="1"/>
      <c r="F70" s="1"/>
      <c r="G70" s="1"/>
      <c r="H70" s="1"/>
      <c r="I70" s="1"/>
      <c r="J70" s="5"/>
      <c r="K70" s="5"/>
      <c r="L70" s="5"/>
      <c r="M70" s="5"/>
      <c r="N70" s="5"/>
      <c r="O70" s="5"/>
    </row>
    <row r="71" spans="2:27" x14ac:dyDescent="0.25">
      <c r="C71" s="1"/>
      <c r="D71" s="1"/>
      <c r="E71" s="1"/>
      <c r="F71" s="1"/>
      <c r="G71" s="1"/>
      <c r="H71" s="1"/>
      <c r="I71" s="1"/>
      <c r="J71" s="5"/>
      <c r="K71" s="5"/>
      <c r="L71" s="5"/>
      <c r="M71" s="5"/>
      <c r="N71" s="5"/>
      <c r="O71" s="5"/>
    </row>
    <row r="72" spans="2:27" x14ac:dyDescent="0.25">
      <c r="C72" s="1"/>
      <c r="D72" s="1"/>
      <c r="E72" s="1"/>
      <c r="F72" s="1"/>
      <c r="G72" s="1"/>
      <c r="H72" s="1"/>
      <c r="I72" s="1"/>
      <c r="J72" s="5"/>
      <c r="K72" s="5"/>
      <c r="L72" s="5"/>
      <c r="M72" s="5"/>
      <c r="N72" s="5"/>
      <c r="O72" s="5"/>
    </row>
    <row r="73" spans="2:27" x14ac:dyDescent="0.25">
      <c r="C73" s="1"/>
      <c r="D73" s="1"/>
      <c r="E73" s="1"/>
      <c r="F73" s="1"/>
      <c r="G73" s="1"/>
      <c r="H73" s="1"/>
      <c r="I73" s="1"/>
      <c r="J73" s="5"/>
      <c r="K73" s="5"/>
      <c r="L73" s="5"/>
      <c r="M73" s="5"/>
      <c r="N73" s="5"/>
      <c r="O73" s="5"/>
    </row>
    <row r="74" spans="2:27" x14ac:dyDescent="0.25">
      <c r="C74" s="1"/>
      <c r="D74" s="1"/>
      <c r="E74" s="1"/>
      <c r="F74" s="1"/>
      <c r="G74" s="1"/>
      <c r="H74" s="1"/>
      <c r="I74" s="1"/>
      <c r="J74" s="5"/>
      <c r="K74" s="5"/>
      <c r="L74" s="5"/>
      <c r="M74" s="5"/>
      <c r="N74" s="5"/>
      <c r="O74" s="5"/>
    </row>
    <row r="75" spans="2:27" x14ac:dyDescent="0.25">
      <c r="C75" s="1"/>
      <c r="D75" s="1"/>
      <c r="E75" s="1"/>
      <c r="F75" s="1"/>
      <c r="G75" s="1"/>
      <c r="H75" s="1"/>
      <c r="I75" s="1"/>
      <c r="J75" s="5"/>
      <c r="K75" s="5"/>
      <c r="L75" s="5"/>
      <c r="M75" s="5"/>
      <c r="N75" s="5"/>
      <c r="O75" s="5"/>
    </row>
    <row r="76" spans="2:27" x14ac:dyDescent="0.25">
      <c r="C76" s="1"/>
      <c r="D76" s="1"/>
      <c r="E76" s="1"/>
      <c r="F76" s="1"/>
      <c r="G76" s="1"/>
      <c r="H76" s="1"/>
      <c r="I76" s="1"/>
      <c r="J76" s="5"/>
      <c r="K76" s="5"/>
      <c r="L76" s="5"/>
      <c r="M76" s="5"/>
      <c r="N76" s="5"/>
      <c r="O76" s="5"/>
    </row>
    <row r="77" spans="2:27" x14ac:dyDescent="0.25">
      <c r="C77" s="1"/>
      <c r="D77" s="1"/>
      <c r="E77" s="1"/>
      <c r="F77" s="1"/>
      <c r="G77" s="1"/>
      <c r="H77" s="1"/>
      <c r="I77" s="1"/>
      <c r="J77" s="5"/>
      <c r="K77" s="5"/>
      <c r="L77" s="5"/>
      <c r="M77" s="5"/>
      <c r="N77" s="5"/>
      <c r="O77" s="5"/>
    </row>
    <row r="78" spans="2:27" x14ac:dyDescent="0.25">
      <c r="C78" s="1"/>
      <c r="D78" s="1"/>
      <c r="E78" s="1"/>
      <c r="F78" s="1"/>
      <c r="G78" s="1"/>
      <c r="H78" s="1"/>
      <c r="I78" s="1"/>
      <c r="J78" s="5"/>
      <c r="K78" s="5"/>
      <c r="L78" s="5"/>
      <c r="M78" s="5"/>
      <c r="N78" s="5"/>
      <c r="O78" s="5"/>
    </row>
    <row r="79" spans="2:27" x14ac:dyDescent="0.25">
      <c r="C79" s="1"/>
      <c r="D79" s="1"/>
      <c r="E79" s="1"/>
      <c r="F79" s="1"/>
      <c r="G79" s="1"/>
      <c r="H79" s="1"/>
      <c r="I79" s="1"/>
      <c r="J79" s="5"/>
      <c r="K79" s="5"/>
      <c r="L79" s="5"/>
      <c r="M79" s="5"/>
      <c r="N79" s="5"/>
      <c r="O79" s="5"/>
    </row>
    <row r="80" spans="2:27" x14ac:dyDescent="0.25">
      <c r="C80" s="1"/>
      <c r="D80" s="1"/>
      <c r="E80" s="1"/>
      <c r="F80" s="1"/>
      <c r="G80" s="1"/>
      <c r="H80" s="1"/>
      <c r="I80" s="1"/>
      <c r="J80" s="5"/>
      <c r="K80" s="5"/>
      <c r="L80" s="5"/>
      <c r="M80" s="5"/>
      <c r="N80" s="5"/>
      <c r="O80" s="5"/>
    </row>
    <row r="81" spans="3:15" x14ac:dyDescent="0.25">
      <c r="C81" s="1"/>
      <c r="D81" s="1"/>
      <c r="E81" s="1"/>
      <c r="F81" s="1"/>
      <c r="G81" s="1"/>
      <c r="H81" s="1"/>
      <c r="I81" s="1"/>
      <c r="J81" s="5"/>
      <c r="K81" s="5"/>
      <c r="L81" s="5"/>
      <c r="M81" s="5"/>
      <c r="N81" s="5"/>
      <c r="O81" s="5"/>
    </row>
    <row r="82" spans="3:15" x14ac:dyDescent="0.25">
      <c r="C82" s="1"/>
      <c r="D82" s="1"/>
      <c r="E82" s="1"/>
      <c r="F82" s="1"/>
      <c r="G82" s="1"/>
      <c r="H82" s="1"/>
      <c r="I82" s="1"/>
      <c r="J82" s="5"/>
      <c r="K82" s="5"/>
      <c r="L82" s="5"/>
      <c r="M82" s="5"/>
      <c r="N82" s="5"/>
      <c r="O82" s="5"/>
    </row>
    <row r="83" spans="3:15" x14ac:dyDescent="0.25">
      <c r="C83" s="1"/>
      <c r="D83" s="1"/>
      <c r="E83" s="1"/>
      <c r="F83" s="1"/>
      <c r="G83" s="1"/>
      <c r="H83" s="1"/>
      <c r="I83" s="1"/>
      <c r="J83" s="5"/>
      <c r="K83" s="5"/>
      <c r="L83" s="5"/>
      <c r="M83" s="5"/>
      <c r="N83" s="5"/>
      <c r="O83" s="5"/>
    </row>
    <row r="84" spans="3:15" x14ac:dyDescent="0.25">
      <c r="C84" s="1"/>
      <c r="D84" s="1"/>
      <c r="E84" s="1"/>
      <c r="F84" s="1"/>
      <c r="G84" s="1"/>
      <c r="H84" s="1"/>
      <c r="I84" s="1"/>
      <c r="J84" s="5"/>
      <c r="K84" s="5"/>
      <c r="L84" s="5"/>
      <c r="M84" s="5"/>
      <c r="N84" s="5"/>
      <c r="O84" s="5"/>
    </row>
    <row r="85" spans="3:15" x14ac:dyDescent="0.25">
      <c r="C85" s="1"/>
      <c r="D85" s="1"/>
      <c r="E85" s="1"/>
      <c r="F85" s="1"/>
      <c r="G85" s="1"/>
      <c r="H85" s="1"/>
      <c r="I85" s="1"/>
      <c r="J85" s="5"/>
      <c r="K85" s="5"/>
      <c r="L85" s="5"/>
      <c r="M85" s="5"/>
      <c r="N85" s="5"/>
      <c r="O85" s="5"/>
    </row>
    <row r="86" spans="3:15" x14ac:dyDescent="0.25">
      <c r="C86" s="1"/>
      <c r="D86" s="1"/>
      <c r="E86" s="1"/>
      <c r="F86" s="1"/>
      <c r="G86" s="1"/>
      <c r="H86" s="1"/>
      <c r="I86" s="1"/>
      <c r="J86" s="5"/>
      <c r="K86" s="5"/>
      <c r="L86" s="5"/>
      <c r="M86" s="5"/>
      <c r="N86" s="5"/>
      <c r="O86" s="5"/>
    </row>
    <row r="87" spans="3:15" x14ac:dyDescent="0.25">
      <c r="C87" s="1"/>
      <c r="D87" s="1"/>
      <c r="E87" s="1"/>
      <c r="F87" s="1"/>
      <c r="G87" s="1"/>
      <c r="H87" s="1"/>
      <c r="I87" s="1"/>
      <c r="J87" s="5"/>
      <c r="K87" s="5"/>
      <c r="L87" s="5"/>
      <c r="M87" s="5"/>
      <c r="N87" s="5"/>
      <c r="O87" s="5"/>
    </row>
    <row r="88" spans="3:15" x14ac:dyDescent="0.25">
      <c r="C88" s="1"/>
      <c r="D88" s="1"/>
      <c r="E88" s="1"/>
      <c r="F88" s="1"/>
      <c r="G88" s="1"/>
      <c r="H88" s="1"/>
      <c r="I88" s="1"/>
      <c r="J88" s="5"/>
      <c r="K88" s="5"/>
      <c r="L88" s="5"/>
      <c r="M88" s="5"/>
      <c r="N88" s="5"/>
      <c r="O88" s="5"/>
    </row>
    <row r="89" spans="3:15" x14ac:dyDescent="0.25">
      <c r="C89" s="1"/>
      <c r="D89" s="1"/>
      <c r="E89" s="1"/>
      <c r="F89" s="1"/>
      <c r="G89" s="1"/>
      <c r="H89" s="1"/>
      <c r="I89" s="1"/>
      <c r="J89" s="5"/>
      <c r="K89" s="5"/>
      <c r="L89" s="5"/>
      <c r="M89" s="5"/>
      <c r="N89" s="5"/>
      <c r="O89" s="5"/>
    </row>
    <row r="90" spans="3:15" x14ac:dyDescent="0.25">
      <c r="C90" s="1"/>
      <c r="D90" s="1"/>
      <c r="E90" s="1"/>
      <c r="F90" s="1"/>
      <c r="G90" s="1"/>
      <c r="H90" s="1"/>
      <c r="I90" s="1"/>
      <c r="J90" s="5"/>
      <c r="K90" s="5"/>
      <c r="L90" s="5"/>
      <c r="M90" s="5"/>
      <c r="N90" s="5"/>
      <c r="O90" s="5"/>
    </row>
    <row r="91" spans="3:15" x14ac:dyDescent="0.25">
      <c r="C91" s="1"/>
      <c r="D91" s="1"/>
      <c r="E91" s="1"/>
      <c r="F91" s="1"/>
      <c r="G91" s="1"/>
      <c r="H91" s="1"/>
      <c r="I91" s="1"/>
      <c r="J91" s="5"/>
      <c r="K91" s="5"/>
      <c r="L91" s="5"/>
      <c r="M91" s="5"/>
      <c r="N91" s="5"/>
      <c r="O91" s="5"/>
    </row>
    <row r="92" spans="3:15" x14ac:dyDescent="0.25">
      <c r="C92" s="1"/>
      <c r="D92" s="1"/>
      <c r="E92" s="1"/>
      <c r="F92" s="1"/>
      <c r="G92" s="1"/>
      <c r="H92" s="1"/>
      <c r="I92" s="1"/>
      <c r="J92" s="5"/>
      <c r="K92" s="5"/>
      <c r="L92" s="5"/>
      <c r="M92" s="5"/>
      <c r="N92" s="5"/>
      <c r="O92" s="5"/>
    </row>
    <row r="93" spans="3:15" x14ac:dyDescent="0.25">
      <c r="C93" s="1"/>
      <c r="D93" s="1"/>
      <c r="E93" s="1"/>
      <c r="F93" s="1"/>
      <c r="G93" s="1"/>
      <c r="H93" s="1"/>
      <c r="I93" s="1"/>
      <c r="J93" s="5"/>
      <c r="K93" s="5"/>
      <c r="L93" s="5"/>
      <c r="M93" s="5"/>
      <c r="N93" s="5"/>
      <c r="O93" s="5"/>
    </row>
    <row r="94" spans="3:15" x14ac:dyDescent="0.25">
      <c r="C94" s="1"/>
      <c r="D94" s="1"/>
      <c r="E94" s="1"/>
      <c r="F94" s="1"/>
      <c r="G94" s="1"/>
      <c r="H94" s="1"/>
      <c r="I94" s="1"/>
      <c r="J94" s="5"/>
      <c r="K94" s="5"/>
      <c r="L94" s="5"/>
      <c r="M94" s="5"/>
      <c r="N94" s="5"/>
      <c r="O94" s="5"/>
    </row>
    <row r="95" spans="3:15" x14ac:dyDescent="0.25">
      <c r="C95" s="1"/>
      <c r="D95" s="1"/>
      <c r="E95" s="1"/>
      <c r="F95" s="1"/>
      <c r="G95" s="1"/>
      <c r="H95" s="1"/>
      <c r="I95" s="1"/>
      <c r="J95" s="5"/>
      <c r="K95" s="5"/>
      <c r="L95" s="5"/>
      <c r="M95" s="5"/>
      <c r="N95" s="5"/>
      <c r="O95" s="5"/>
    </row>
    <row r="96" spans="3:15" x14ac:dyDescent="0.25">
      <c r="C96" s="1"/>
      <c r="D96" s="1"/>
      <c r="E96" s="1"/>
      <c r="F96" s="1"/>
      <c r="G96" s="1"/>
      <c r="H96" s="1"/>
      <c r="I96" s="1"/>
      <c r="J96" s="5"/>
      <c r="K96" s="5"/>
      <c r="L96" s="5"/>
      <c r="M96" s="5"/>
      <c r="N96" s="5"/>
      <c r="O96" s="5"/>
    </row>
    <row r="97" spans="3:15" x14ac:dyDescent="0.25">
      <c r="C97" s="1"/>
      <c r="D97" s="1"/>
      <c r="E97" s="1"/>
      <c r="F97" s="1"/>
      <c r="G97" s="1"/>
      <c r="H97" s="1"/>
      <c r="I97" s="1"/>
      <c r="J97" s="5"/>
      <c r="K97" s="5"/>
      <c r="L97" s="5"/>
      <c r="M97" s="5"/>
      <c r="N97" s="5"/>
      <c r="O97" s="5"/>
    </row>
    <row r="98" spans="3:15" x14ac:dyDescent="0.25">
      <c r="C98" s="1"/>
      <c r="D98" s="1"/>
      <c r="E98" s="1"/>
      <c r="F98" s="1"/>
      <c r="G98" s="1"/>
      <c r="H98" s="1"/>
      <c r="I98" s="1"/>
      <c r="J98" s="5"/>
      <c r="K98" s="5"/>
      <c r="L98" s="5"/>
      <c r="M98" s="5"/>
      <c r="N98" s="5"/>
      <c r="O98" s="5"/>
    </row>
    <row r="99" spans="3:15" x14ac:dyDescent="0.25">
      <c r="C99" s="1"/>
      <c r="D99" s="1"/>
      <c r="E99" s="1"/>
      <c r="F99" s="1"/>
      <c r="G99" s="1"/>
      <c r="H99" s="1"/>
      <c r="I99" s="1"/>
      <c r="J99" s="5"/>
      <c r="K99" s="5"/>
      <c r="L99" s="5"/>
      <c r="M99" s="5"/>
      <c r="N99" s="5"/>
      <c r="O99" s="5"/>
    </row>
    <row r="100" spans="3:15" x14ac:dyDescent="0.25">
      <c r="C100" s="1"/>
      <c r="D100" s="1"/>
      <c r="E100" s="1"/>
      <c r="F100" s="1"/>
      <c r="G100" s="1"/>
      <c r="H100" s="1"/>
      <c r="I100" s="1"/>
      <c r="J100" s="5"/>
      <c r="K100" s="5"/>
      <c r="L100" s="5"/>
      <c r="M100" s="5"/>
      <c r="N100" s="5"/>
      <c r="O100" s="5"/>
    </row>
    <row r="101" spans="3:15" x14ac:dyDescent="0.25">
      <c r="C101" s="1"/>
      <c r="D101" s="1"/>
      <c r="E101" s="1"/>
      <c r="F101" s="1"/>
      <c r="G101" s="1"/>
      <c r="H101" s="1"/>
      <c r="I101" s="1"/>
      <c r="J101" s="5"/>
      <c r="K101" s="5"/>
      <c r="L101" s="5"/>
      <c r="M101" s="5"/>
      <c r="N101" s="5"/>
      <c r="O101" s="5"/>
    </row>
    <row r="102" spans="3:15" x14ac:dyDescent="0.25">
      <c r="C102" s="1"/>
      <c r="D102" s="1"/>
      <c r="E102" s="1"/>
      <c r="F102" s="1"/>
      <c r="G102" s="1"/>
      <c r="H102" s="1"/>
      <c r="I102" s="1"/>
      <c r="J102" s="5"/>
      <c r="K102" s="5"/>
      <c r="L102" s="5"/>
      <c r="M102" s="5"/>
      <c r="N102" s="5"/>
      <c r="O102" s="5"/>
    </row>
    <row r="103" spans="3:15" x14ac:dyDescent="0.25">
      <c r="C103" s="1"/>
      <c r="D103" s="1"/>
      <c r="E103" s="1"/>
      <c r="F103" s="1"/>
      <c r="G103" s="1"/>
      <c r="H103" s="1"/>
      <c r="I103" s="1"/>
      <c r="J103" s="5"/>
      <c r="K103" s="5"/>
      <c r="L103" s="5"/>
      <c r="M103" s="5"/>
      <c r="N103" s="5"/>
      <c r="O103" s="5"/>
    </row>
    <row r="104" spans="3:15" x14ac:dyDescent="0.25">
      <c r="C104" s="1"/>
      <c r="D104" s="1"/>
      <c r="E104" s="1"/>
      <c r="F104" s="1"/>
      <c r="G104" s="1"/>
      <c r="H104" s="1"/>
      <c r="I104" s="1"/>
      <c r="J104" s="5"/>
      <c r="K104" s="5"/>
      <c r="L104" s="5"/>
      <c r="M104" s="5"/>
      <c r="N104" s="5"/>
      <c r="O104" s="5"/>
    </row>
    <row r="105" spans="3:15" x14ac:dyDescent="0.25">
      <c r="C105" s="1"/>
      <c r="D105" s="1"/>
      <c r="E105" s="1"/>
      <c r="F105" s="1"/>
      <c r="G105" s="1"/>
      <c r="H105" s="1"/>
      <c r="I105" s="1"/>
      <c r="J105" s="5"/>
      <c r="K105" s="5"/>
      <c r="L105" s="5"/>
      <c r="M105" s="5"/>
      <c r="N105" s="5"/>
      <c r="O105" s="5"/>
    </row>
    <row r="106" spans="3:15" x14ac:dyDescent="0.25">
      <c r="C106" s="1"/>
      <c r="D106" s="1"/>
      <c r="E106" s="1"/>
      <c r="F106" s="1"/>
      <c r="G106" s="1"/>
      <c r="H106" s="1"/>
      <c r="I106" s="1"/>
      <c r="J106" s="5"/>
      <c r="K106" s="5"/>
      <c r="L106" s="5"/>
      <c r="M106" s="5"/>
      <c r="N106" s="5"/>
      <c r="O106" s="5"/>
    </row>
    <row r="107" spans="3:15" x14ac:dyDescent="0.25">
      <c r="C107" s="1"/>
      <c r="D107" s="1"/>
      <c r="E107" s="1"/>
      <c r="F107" s="1"/>
      <c r="G107" s="1"/>
      <c r="H107" s="1"/>
      <c r="I107" s="1"/>
      <c r="J107" s="5"/>
      <c r="K107" s="5"/>
      <c r="L107" s="5"/>
      <c r="M107" s="5"/>
      <c r="N107" s="5"/>
      <c r="O107" s="5"/>
    </row>
    <row r="108" spans="3:15" x14ac:dyDescent="0.25">
      <c r="C108" s="1"/>
      <c r="D108" s="1"/>
      <c r="E108" s="1"/>
      <c r="F108" s="1"/>
      <c r="G108" s="1"/>
      <c r="H108" s="1"/>
      <c r="I108" s="1"/>
      <c r="J108" s="5"/>
      <c r="K108" s="5"/>
      <c r="L108" s="5"/>
      <c r="M108" s="5"/>
      <c r="N108" s="5"/>
      <c r="O108" s="5"/>
    </row>
    <row r="109" spans="3:15" x14ac:dyDescent="0.25">
      <c r="C109" s="1"/>
      <c r="D109" s="1"/>
      <c r="E109" s="1"/>
      <c r="F109" s="1"/>
      <c r="G109" s="1"/>
      <c r="H109" s="1"/>
      <c r="I109" s="1"/>
      <c r="J109" s="5"/>
      <c r="K109" s="5"/>
      <c r="L109" s="5"/>
      <c r="M109" s="5"/>
      <c r="N109" s="5"/>
      <c r="O109" s="5"/>
    </row>
    <row r="110" spans="3:15" x14ac:dyDescent="0.25">
      <c r="C110" s="1"/>
      <c r="D110" s="1"/>
      <c r="E110" s="1"/>
      <c r="F110" s="1"/>
      <c r="G110" s="1"/>
      <c r="H110" s="1"/>
      <c r="I110" s="1"/>
      <c r="J110" s="5"/>
      <c r="K110" s="5"/>
      <c r="L110" s="5"/>
      <c r="M110" s="5"/>
      <c r="N110" s="5"/>
      <c r="O110" s="5"/>
    </row>
    <row r="111" spans="3:15" x14ac:dyDescent="0.25">
      <c r="C111" s="1"/>
      <c r="D111" s="1"/>
      <c r="E111" s="1"/>
      <c r="F111" s="1"/>
      <c r="G111" s="1"/>
      <c r="H111" s="1"/>
      <c r="I111" s="1"/>
      <c r="J111" s="5"/>
      <c r="K111" s="5"/>
      <c r="L111" s="5"/>
      <c r="M111" s="5"/>
      <c r="N111" s="5"/>
      <c r="O111" s="5"/>
    </row>
    <row r="112" spans="3:15" x14ac:dyDescent="0.25">
      <c r="C112" s="1"/>
      <c r="D112" s="1"/>
      <c r="E112" s="1"/>
      <c r="F112" s="1"/>
      <c r="G112" s="1"/>
      <c r="H112" s="1"/>
      <c r="I112" s="1"/>
      <c r="J112" s="5"/>
      <c r="K112" s="5"/>
      <c r="L112" s="5"/>
      <c r="M112" s="5"/>
      <c r="N112" s="5"/>
      <c r="O112" s="5"/>
    </row>
    <row r="113" spans="3:15" x14ac:dyDescent="0.25">
      <c r="C113" s="1"/>
      <c r="D113" s="1"/>
      <c r="E113" s="1"/>
      <c r="F113" s="1"/>
      <c r="G113" s="1"/>
      <c r="H113" s="1"/>
      <c r="I113" s="1"/>
      <c r="J113" s="5"/>
      <c r="K113" s="5"/>
      <c r="L113" s="5"/>
      <c r="M113" s="5"/>
      <c r="N113" s="5"/>
      <c r="O113" s="5"/>
    </row>
    <row r="114" spans="3:15" x14ac:dyDescent="0.25">
      <c r="C114" s="1"/>
      <c r="D114" s="1"/>
      <c r="E114" s="1"/>
      <c r="F114" s="1"/>
      <c r="G114" s="1"/>
      <c r="H114" s="1"/>
      <c r="I114" s="1"/>
      <c r="J114" s="5"/>
      <c r="K114" s="5"/>
      <c r="L114" s="5"/>
      <c r="M114" s="5"/>
      <c r="N114" s="5"/>
      <c r="O114" s="5"/>
    </row>
    <row r="115" spans="3:15" x14ac:dyDescent="0.25">
      <c r="C115" s="1"/>
      <c r="D115" s="1"/>
      <c r="E115" s="1"/>
      <c r="F115" s="1"/>
      <c r="G115" s="1"/>
      <c r="H115" s="1"/>
      <c r="I115" s="1"/>
      <c r="J115" s="5"/>
      <c r="K115" s="5"/>
      <c r="L115" s="5"/>
      <c r="M115" s="5"/>
      <c r="N115" s="5"/>
      <c r="O115" s="5"/>
    </row>
    <row r="116" spans="3:15" x14ac:dyDescent="0.25">
      <c r="C116" s="1"/>
      <c r="D116" s="1"/>
      <c r="E116" s="1"/>
      <c r="F116" s="1"/>
      <c r="G116" s="1"/>
      <c r="H116" s="1"/>
      <c r="I116" s="1"/>
      <c r="J116" s="5"/>
      <c r="K116" s="5"/>
      <c r="L116" s="5"/>
      <c r="M116" s="5"/>
      <c r="N116" s="5"/>
      <c r="O116" s="5"/>
    </row>
    <row r="117" spans="3:15" x14ac:dyDescent="0.25">
      <c r="C117" s="1"/>
      <c r="D117" s="1"/>
      <c r="E117" s="1"/>
      <c r="F117" s="1"/>
      <c r="G117" s="1"/>
      <c r="H117" s="1"/>
      <c r="I117" s="1"/>
      <c r="J117" s="5"/>
      <c r="K117" s="5"/>
      <c r="L117" s="5"/>
      <c r="M117" s="5"/>
      <c r="N117" s="5"/>
      <c r="O117" s="5"/>
    </row>
    <row r="118" spans="3:15" x14ac:dyDescent="0.25">
      <c r="C118" s="1"/>
      <c r="D118" s="1"/>
      <c r="E118" s="1"/>
      <c r="F118" s="1"/>
      <c r="G118" s="1"/>
      <c r="H118" s="1"/>
      <c r="I118" s="1"/>
      <c r="J118" s="5"/>
      <c r="K118" s="5"/>
      <c r="L118" s="5"/>
      <c r="M118" s="5"/>
      <c r="N118" s="5"/>
      <c r="O118" s="5"/>
    </row>
    <row r="119" spans="3:15" x14ac:dyDescent="0.25">
      <c r="C119" s="1"/>
      <c r="D119" s="1"/>
      <c r="E119" s="1"/>
      <c r="F119" s="1"/>
      <c r="G119" s="1"/>
      <c r="H119" s="1"/>
      <c r="I119" s="1"/>
      <c r="J119" s="5"/>
      <c r="K119" s="5"/>
      <c r="L119" s="5"/>
      <c r="M119" s="5"/>
      <c r="N119" s="5"/>
      <c r="O119" s="5"/>
    </row>
    <row r="120" spans="3:15" x14ac:dyDescent="0.25">
      <c r="C120" s="1"/>
      <c r="D120" s="1"/>
      <c r="E120" s="1"/>
      <c r="F120" s="1"/>
      <c r="G120" s="1"/>
      <c r="H120" s="1"/>
      <c r="I120" s="1"/>
      <c r="J120" s="5"/>
      <c r="K120" s="5"/>
      <c r="L120" s="5"/>
      <c r="M120" s="5"/>
      <c r="N120" s="5"/>
      <c r="O120" s="5"/>
    </row>
    <row r="121" spans="3:15" x14ac:dyDescent="0.25">
      <c r="C121" s="1"/>
      <c r="D121" s="1"/>
      <c r="E121" s="1"/>
      <c r="F121" s="1"/>
      <c r="G121" s="1"/>
      <c r="H121" s="1"/>
      <c r="I121" s="1"/>
      <c r="J121" s="5"/>
      <c r="K121" s="5"/>
      <c r="L121" s="5"/>
      <c r="M121" s="5"/>
      <c r="N121" s="5"/>
      <c r="O121" s="5"/>
    </row>
    <row r="122" spans="3:15" x14ac:dyDescent="0.25">
      <c r="C122" s="1"/>
      <c r="D122" s="1"/>
      <c r="E122" s="1"/>
      <c r="F122" s="1"/>
      <c r="G122" s="1"/>
      <c r="H122" s="1"/>
      <c r="I122" s="1"/>
      <c r="J122" s="5"/>
      <c r="K122" s="5"/>
      <c r="L122" s="5"/>
      <c r="M122" s="5"/>
      <c r="N122" s="5"/>
      <c r="O122" s="5"/>
    </row>
    <row r="123" spans="3:15" x14ac:dyDescent="0.25">
      <c r="C123" s="1"/>
      <c r="D123" s="1"/>
      <c r="E123" s="1"/>
      <c r="F123" s="1"/>
      <c r="G123" s="1"/>
      <c r="H123" s="1"/>
      <c r="I123" s="1"/>
      <c r="J123" s="5"/>
      <c r="K123" s="5"/>
      <c r="L123" s="5"/>
      <c r="M123" s="5"/>
      <c r="N123" s="5"/>
      <c r="O123" s="5"/>
    </row>
    <row r="124" spans="3:15" x14ac:dyDescent="0.25">
      <c r="C124" s="1"/>
      <c r="D124" s="1"/>
      <c r="E124" s="1"/>
      <c r="F124" s="1"/>
      <c r="G124" s="1"/>
      <c r="H124" s="1"/>
      <c r="I124" s="1"/>
      <c r="J124" s="5"/>
      <c r="K124" s="5"/>
      <c r="L124" s="5"/>
      <c r="M124" s="5"/>
      <c r="N124" s="5"/>
      <c r="O124" s="5"/>
    </row>
    <row r="125" spans="3:15" x14ac:dyDescent="0.25">
      <c r="C125" s="1"/>
      <c r="D125" s="1"/>
      <c r="E125" s="1"/>
      <c r="F125" s="1"/>
      <c r="G125" s="1"/>
      <c r="H125" s="1"/>
      <c r="I125" s="1"/>
      <c r="J125" s="5"/>
      <c r="K125" s="5"/>
      <c r="L125" s="5"/>
      <c r="M125" s="5"/>
      <c r="N125" s="5"/>
      <c r="O125" s="5"/>
    </row>
    <row r="126" spans="3:15" x14ac:dyDescent="0.25">
      <c r="C126" s="1"/>
      <c r="D126" s="1"/>
      <c r="E126" s="1"/>
      <c r="F126" s="1"/>
      <c r="G126" s="1"/>
      <c r="H126" s="1"/>
      <c r="I126" s="1"/>
      <c r="J126" s="5"/>
      <c r="K126" s="5"/>
      <c r="L126" s="5"/>
      <c r="M126" s="5"/>
      <c r="N126" s="5"/>
      <c r="O126" s="5"/>
    </row>
    <row r="127" spans="3:15" x14ac:dyDescent="0.25">
      <c r="C127" s="1"/>
      <c r="D127" s="1"/>
      <c r="E127" s="1"/>
      <c r="F127" s="1"/>
      <c r="G127" s="1"/>
      <c r="H127" s="1"/>
      <c r="I127" s="1"/>
      <c r="J127" s="5"/>
      <c r="K127" s="5"/>
      <c r="L127" s="5"/>
      <c r="M127" s="5"/>
      <c r="N127" s="5"/>
      <c r="O127" s="5"/>
    </row>
    <row r="128" spans="3:15" x14ac:dyDescent="0.25">
      <c r="C128" s="1"/>
      <c r="D128" s="1"/>
      <c r="E128" s="1"/>
      <c r="F128" s="1"/>
      <c r="G128" s="1"/>
      <c r="H128" s="1"/>
      <c r="I128" s="1"/>
      <c r="J128" s="5"/>
      <c r="K128" s="5"/>
      <c r="L128" s="5"/>
      <c r="M128" s="5"/>
      <c r="N128" s="5"/>
      <c r="O128" s="5"/>
    </row>
    <row r="129" spans="3:15" x14ac:dyDescent="0.25">
      <c r="C129" s="1"/>
      <c r="D129" s="1"/>
      <c r="E129" s="1"/>
      <c r="F129" s="1"/>
      <c r="G129" s="1"/>
      <c r="H129" s="1"/>
      <c r="I129" s="1"/>
      <c r="J129" s="5"/>
      <c r="K129" s="5"/>
      <c r="L129" s="5"/>
      <c r="M129" s="5"/>
      <c r="N129" s="5"/>
      <c r="O129" s="5"/>
    </row>
    <row r="130" spans="3:15" x14ac:dyDescent="0.25">
      <c r="C130" s="1"/>
      <c r="D130" s="1"/>
      <c r="E130" s="1"/>
      <c r="F130" s="1"/>
      <c r="G130" s="1"/>
      <c r="H130" s="1"/>
      <c r="I130" s="1"/>
      <c r="J130" s="5"/>
      <c r="K130" s="5"/>
      <c r="L130" s="5"/>
      <c r="M130" s="5"/>
      <c r="N130" s="5"/>
      <c r="O130" s="5"/>
    </row>
    <row r="131" spans="3:15" x14ac:dyDescent="0.25">
      <c r="C131" s="1"/>
      <c r="D131" s="1"/>
      <c r="E131" s="1"/>
      <c r="F131" s="1"/>
      <c r="G131" s="1"/>
      <c r="H131" s="1"/>
      <c r="I131" s="1"/>
      <c r="J131" s="5"/>
      <c r="K131" s="5"/>
      <c r="L131" s="5"/>
      <c r="M131" s="5"/>
      <c r="N131" s="5"/>
      <c r="O131" s="5"/>
    </row>
    <row r="132" spans="3:15" x14ac:dyDescent="0.25">
      <c r="C132" s="1"/>
      <c r="D132" s="1"/>
      <c r="E132" s="1"/>
      <c r="F132" s="1"/>
      <c r="G132" s="1"/>
      <c r="H132" s="1"/>
      <c r="I132" s="1"/>
      <c r="J132" s="5"/>
      <c r="K132" s="5"/>
      <c r="L132" s="5"/>
      <c r="M132" s="5"/>
      <c r="N132" s="5"/>
      <c r="O132" s="5"/>
    </row>
    <row r="133" spans="3:15" x14ac:dyDescent="0.25">
      <c r="C133" s="1"/>
      <c r="D133" s="1"/>
      <c r="E133" s="1"/>
      <c r="F133" s="1"/>
      <c r="G133" s="1"/>
      <c r="H133" s="1"/>
      <c r="I133" s="1"/>
      <c r="J133" s="5"/>
      <c r="K133" s="5"/>
      <c r="L133" s="5"/>
      <c r="M133" s="5"/>
      <c r="N133" s="5"/>
      <c r="O133" s="5"/>
    </row>
    <row r="134" spans="3:15" x14ac:dyDescent="0.25">
      <c r="C134" s="1"/>
      <c r="D134" s="1"/>
      <c r="E134" s="1"/>
      <c r="F134" s="1"/>
      <c r="G134" s="1"/>
      <c r="H134" s="1"/>
      <c r="I134" s="1"/>
      <c r="J134" s="5"/>
      <c r="K134" s="5"/>
      <c r="L134" s="5"/>
      <c r="M134" s="5"/>
      <c r="N134" s="5"/>
      <c r="O134" s="5"/>
    </row>
    <row r="135" spans="3:15" x14ac:dyDescent="0.25">
      <c r="C135" s="1"/>
      <c r="D135" s="1"/>
      <c r="E135" s="1"/>
      <c r="F135" s="1"/>
      <c r="G135" s="1"/>
      <c r="H135" s="1"/>
      <c r="I135" s="1"/>
      <c r="J135" s="5"/>
      <c r="K135" s="5"/>
      <c r="L135" s="5"/>
      <c r="M135" s="5"/>
      <c r="N135" s="5"/>
      <c r="O135" s="5"/>
    </row>
    <row r="136" spans="3:15" x14ac:dyDescent="0.25">
      <c r="C136" s="1"/>
      <c r="D136" s="1"/>
      <c r="E136" s="1"/>
      <c r="F136" s="1"/>
      <c r="G136" s="1"/>
      <c r="H136" s="1"/>
      <c r="I136" s="1"/>
      <c r="J136" s="5"/>
      <c r="K136" s="5"/>
      <c r="L136" s="5"/>
      <c r="M136" s="5"/>
      <c r="N136" s="5"/>
      <c r="O136" s="5"/>
    </row>
    <row r="137" spans="3:15" x14ac:dyDescent="0.25">
      <c r="C137" s="1"/>
      <c r="D137" s="1"/>
      <c r="E137" s="1"/>
      <c r="F137" s="1"/>
      <c r="G137" s="1"/>
      <c r="H137" s="1"/>
      <c r="I137" s="1"/>
      <c r="J137" s="5"/>
      <c r="K137" s="5"/>
      <c r="L137" s="5"/>
      <c r="M137" s="5"/>
      <c r="N137" s="5"/>
      <c r="O137" s="5"/>
    </row>
    <row r="138" spans="3:15" x14ac:dyDescent="0.25">
      <c r="C138" s="1"/>
      <c r="D138" s="1"/>
      <c r="E138" s="1"/>
      <c r="F138" s="1"/>
      <c r="G138" s="1"/>
      <c r="H138" s="1"/>
      <c r="I138" s="1"/>
      <c r="J138" s="5"/>
      <c r="K138" s="5"/>
      <c r="L138" s="5"/>
      <c r="M138" s="5"/>
      <c r="N138" s="5"/>
      <c r="O138" s="5"/>
    </row>
    <row r="139" spans="3:15" x14ac:dyDescent="0.25">
      <c r="C139" s="1"/>
      <c r="D139" s="1"/>
      <c r="E139" s="1"/>
      <c r="F139" s="1"/>
      <c r="G139" s="1"/>
      <c r="H139" s="1"/>
      <c r="I139" s="1"/>
      <c r="J139" s="5"/>
      <c r="K139" s="5"/>
      <c r="L139" s="5"/>
      <c r="M139" s="5"/>
      <c r="N139" s="5"/>
      <c r="O139" s="5"/>
    </row>
    <row r="140" spans="3:15" x14ac:dyDescent="0.25">
      <c r="C140" s="1"/>
      <c r="D140" s="1"/>
      <c r="E140" s="1"/>
      <c r="F140" s="1"/>
      <c r="G140" s="1"/>
      <c r="H140" s="1"/>
      <c r="I140" s="1"/>
      <c r="J140" s="5"/>
      <c r="K140" s="5"/>
      <c r="L140" s="5"/>
      <c r="M140" s="5"/>
      <c r="N140" s="5"/>
      <c r="O140" s="5"/>
    </row>
    <row r="141" spans="3:15" x14ac:dyDescent="0.25">
      <c r="C141" s="1"/>
      <c r="D141" s="1"/>
      <c r="E141" s="1"/>
      <c r="F141" s="1"/>
      <c r="G141" s="1"/>
      <c r="H141" s="1"/>
      <c r="I141" s="1"/>
      <c r="J141" s="5"/>
      <c r="K141" s="5"/>
      <c r="L141" s="5"/>
      <c r="M141" s="5"/>
      <c r="N141" s="5"/>
      <c r="O141" s="5"/>
    </row>
    <row r="142" spans="3:15" x14ac:dyDescent="0.25">
      <c r="C142" s="1"/>
      <c r="D142" s="1"/>
      <c r="E142" s="1"/>
      <c r="F142" s="1"/>
      <c r="G142" s="1"/>
      <c r="H142" s="1"/>
      <c r="I142" s="1"/>
      <c r="J142" s="5"/>
      <c r="K142" s="5"/>
      <c r="L142" s="5"/>
      <c r="M142" s="5"/>
      <c r="N142" s="5"/>
      <c r="O142" s="5"/>
    </row>
    <row r="143" spans="3:15" x14ac:dyDescent="0.25">
      <c r="C143" s="1"/>
      <c r="D143" s="1"/>
      <c r="E143" s="1"/>
      <c r="F143" s="1"/>
      <c r="G143" s="1"/>
      <c r="H143" s="1"/>
      <c r="I143" s="1"/>
      <c r="J143" s="5"/>
      <c r="K143" s="5"/>
      <c r="L143" s="5"/>
      <c r="M143" s="5"/>
      <c r="N143" s="5"/>
      <c r="O143" s="5"/>
    </row>
    <row r="144" spans="3:15" x14ac:dyDescent="0.25">
      <c r="C144" s="1"/>
      <c r="D144" s="1"/>
      <c r="E144" s="1"/>
      <c r="F144" s="1"/>
      <c r="G144" s="1"/>
      <c r="H144" s="1"/>
      <c r="I144" s="1"/>
      <c r="J144" s="5"/>
      <c r="K144" s="5"/>
      <c r="L144" s="5"/>
      <c r="M144" s="5"/>
      <c r="N144" s="5"/>
      <c r="O144" s="5"/>
    </row>
    <row r="145" spans="3:15" x14ac:dyDescent="0.25">
      <c r="C145" s="1"/>
      <c r="D145" s="1"/>
      <c r="E145" s="1"/>
      <c r="F145" s="1"/>
      <c r="G145" s="1"/>
      <c r="H145" s="1"/>
      <c r="I145" s="1"/>
      <c r="J145" s="5"/>
      <c r="K145" s="5"/>
      <c r="L145" s="5"/>
      <c r="M145" s="5"/>
      <c r="N145" s="5"/>
      <c r="O145" s="5"/>
    </row>
    <row r="146" spans="3:15" x14ac:dyDescent="0.25">
      <c r="C146" s="1"/>
      <c r="D146" s="1"/>
      <c r="E146" s="1"/>
      <c r="F146" s="1"/>
      <c r="G146" s="1"/>
      <c r="H146" s="1"/>
      <c r="I146" s="1"/>
      <c r="J146" s="5"/>
      <c r="K146" s="5"/>
      <c r="L146" s="5"/>
      <c r="M146" s="5"/>
      <c r="N146" s="5"/>
      <c r="O146" s="5"/>
    </row>
    <row r="147" spans="3:15" x14ac:dyDescent="0.25">
      <c r="C147" s="1"/>
      <c r="D147" s="1"/>
      <c r="E147" s="1"/>
      <c r="F147" s="1"/>
      <c r="G147" s="1"/>
      <c r="H147" s="1"/>
      <c r="I147" s="1"/>
      <c r="J147" s="5"/>
      <c r="K147" s="5"/>
      <c r="L147" s="5"/>
      <c r="M147" s="5"/>
      <c r="N147" s="5"/>
      <c r="O147" s="5"/>
    </row>
    <row r="148" spans="3:15" x14ac:dyDescent="0.25">
      <c r="C148" s="1"/>
      <c r="D148" s="1"/>
      <c r="E148" s="1"/>
      <c r="F148" s="1"/>
      <c r="G148" s="1"/>
      <c r="H148" s="1"/>
      <c r="I148" s="1"/>
      <c r="J148" s="5"/>
      <c r="K148" s="5"/>
      <c r="L148" s="5"/>
      <c r="M148" s="5"/>
      <c r="N148" s="5"/>
      <c r="O148" s="5"/>
    </row>
    <row r="149" spans="3:15" x14ac:dyDescent="0.25">
      <c r="C149" s="1"/>
      <c r="D149" s="1"/>
      <c r="E149" s="1"/>
      <c r="F149" s="1"/>
      <c r="G149" s="1"/>
      <c r="H149" s="1"/>
      <c r="I149" s="1"/>
      <c r="J149" s="5"/>
      <c r="K149" s="5"/>
      <c r="L149" s="5"/>
      <c r="M149" s="5"/>
      <c r="N149" s="5"/>
      <c r="O149" s="5"/>
    </row>
    <row r="150" spans="3:15" x14ac:dyDescent="0.25">
      <c r="C150" s="1"/>
      <c r="D150" s="1"/>
      <c r="E150" s="1"/>
      <c r="F150" s="1"/>
      <c r="G150" s="1"/>
      <c r="H150" s="1"/>
      <c r="I150" s="1"/>
      <c r="J150" s="5"/>
      <c r="K150" s="5"/>
      <c r="L150" s="5"/>
      <c r="M150" s="5"/>
      <c r="N150" s="5"/>
      <c r="O150" s="5"/>
    </row>
    <row r="151" spans="3:15" x14ac:dyDescent="0.25">
      <c r="C151" s="1"/>
      <c r="D151" s="1"/>
      <c r="E151" s="1"/>
      <c r="F151" s="1"/>
      <c r="G151" s="1"/>
      <c r="H151" s="1"/>
      <c r="I151" s="1"/>
      <c r="J151" s="5"/>
      <c r="K151" s="5"/>
      <c r="L151" s="5"/>
      <c r="M151" s="5"/>
      <c r="N151" s="5"/>
      <c r="O151" s="5"/>
    </row>
    <row r="152" spans="3:15" x14ac:dyDescent="0.25">
      <c r="C152" s="1"/>
      <c r="D152" s="1"/>
      <c r="E152" s="1"/>
      <c r="F152" s="1"/>
      <c r="G152" s="1"/>
      <c r="H152" s="1"/>
      <c r="I152" s="1"/>
      <c r="J152" s="5"/>
      <c r="K152" s="5"/>
      <c r="L152" s="5"/>
      <c r="M152" s="5"/>
      <c r="N152" s="5"/>
      <c r="O152" s="5"/>
    </row>
    <row r="153" spans="3:15" x14ac:dyDescent="0.25">
      <c r="C153" s="1"/>
      <c r="D153" s="1"/>
      <c r="E153" s="1"/>
      <c r="F153" s="1"/>
      <c r="G153" s="1"/>
      <c r="H153" s="1"/>
      <c r="I153" s="1"/>
      <c r="J153" s="5"/>
      <c r="K153" s="5"/>
      <c r="L153" s="5"/>
      <c r="M153" s="5"/>
      <c r="N153" s="5"/>
      <c r="O153" s="5"/>
    </row>
    <row r="154" spans="3:15" x14ac:dyDescent="0.25">
      <c r="C154" s="1"/>
      <c r="D154" s="1"/>
      <c r="E154" s="1"/>
      <c r="F154" s="1"/>
      <c r="G154" s="1"/>
      <c r="H154" s="1"/>
      <c r="I154" s="1"/>
      <c r="J154" s="5"/>
      <c r="K154" s="5"/>
      <c r="L154" s="5"/>
      <c r="M154" s="5"/>
      <c r="N154" s="5"/>
      <c r="O154" s="5"/>
    </row>
    <row r="155" spans="3:15" x14ac:dyDescent="0.25">
      <c r="C155" s="1"/>
      <c r="D155" s="1"/>
      <c r="E155" s="1"/>
      <c r="F155" s="1"/>
      <c r="G155" s="1"/>
      <c r="H155" s="1"/>
      <c r="I155" s="1"/>
      <c r="J155" s="5"/>
      <c r="K155" s="5"/>
      <c r="L155" s="5"/>
      <c r="M155" s="5"/>
      <c r="N155" s="5"/>
      <c r="O155" s="5"/>
    </row>
    <row r="156" spans="3:15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5"/>
    </row>
    <row r="157" spans="3:15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5"/>
    </row>
    <row r="158" spans="3:15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5"/>
    </row>
    <row r="159" spans="3:15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5"/>
    </row>
    <row r="160" spans="3:15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5"/>
    </row>
    <row r="161" spans="3:15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5"/>
    </row>
    <row r="162" spans="3:15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5"/>
    </row>
    <row r="163" spans="3:15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6"/>
    </row>
    <row r="164" spans="3:15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6"/>
    </row>
    <row r="165" spans="3:15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6"/>
    </row>
    <row r="166" spans="3:15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6"/>
    </row>
    <row r="167" spans="3:15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6"/>
    </row>
    <row r="168" spans="3:15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6"/>
    </row>
    <row r="169" spans="3:15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6"/>
    </row>
    <row r="170" spans="3:15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6"/>
    </row>
    <row r="171" spans="3:15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6"/>
    </row>
    <row r="172" spans="3:15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6"/>
    </row>
    <row r="173" spans="3:15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6"/>
    </row>
    <row r="174" spans="3:15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6"/>
    </row>
    <row r="175" spans="3:15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6"/>
    </row>
    <row r="176" spans="3:15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6"/>
    </row>
    <row r="177" spans="3:15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6"/>
    </row>
    <row r="178" spans="3:15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6"/>
    </row>
    <row r="179" spans="3:15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6"/>
    </row>
    <row r="180" spans="3:15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5"/>
    </row>
    <row r="181" spans="3:15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5"/>
    </row>
    <row r="182" spans="3:15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5"/>
    </row>
    <row r="183" spans="3:15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5"/>
    </row>
    <row r="184" spans="3:15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5"/>
    </row>
    <row r="185" spans="3:15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5"/>
    </row>
    <row r="186" spans="3:15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5"/>
    </row>
    <row r="187" spans="3:15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5"/>
    </row>
    <row r="188" spans="3:15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5"/>
    </row>
    <row r="189" spans="3:15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5"/>
    </row>
    <row r="190" spans="3:15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5"/>
    </row>
    <row r="191" spans="3:15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5"/>
    </row>
    <row r="192" spans="3:15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5"/>
    </row>
    <row r="193" spans="3:15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5"/>
    </row>
    <row r="194" spans="3:15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5"/>
    </row>
    <row r="195" spans="3:15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5"/>
    </row>
    <row r="196" spans="3:15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</sheetData>
  <sheetProtection algorithmName="SHA-512" hashValue="H9zMe/+VG09mwr5peeHrwlCjaa+RDps/Uw8QIyxJ1O0kmt+WSiA6lSUyFGPhvfWor5e0mmCizQGrklo/Z9NZZw==" saltValue="dFGLK0tylPwQft3Pq10EVg==" spinCount="100000" sheet="1" objects="1" scenarios="1"/>
  <mergeCells count="286">
    <mergeCell ref="Z65:Z66"/>
    <mergeCell ref="AA65:AA66"/>
    <mergeCell ref="Y12:Y13"/>
    <mergeCell ref="Y44:Y45"/>
    <mergeCell ref="Q8:Q9"/>
    <mergeCell ref="Z63:Z64"/>
    <mergeCell ref="AA63:AA64"/>
    <mergeCell ref="R39:R40"/>
    <mergeCell ref="S39:S40"/>
    <mergeCell ref="U39:U40"/>
    <mergeCell ref="V39:V40"/>
    <mergeCell ref="R59:R60"/>
    <mergeCell ref="S59:S60"/>
    <mergeCell ref="T59:T60"/>
    <mergeCell ref="U59:U60"/>
    <mergeCell ref="V59:V60"/>
    <mergeCell ref="W59:W60"/>
    <mergeCell ref="S43:S44"/>
    <mergeCell ref="T43:T44"/>
    <mergeCell ref="Z15:Z16"/>
    <mergeCell ref="Z32:Z33"/>
    <mergeCell ref="Z34:Z35"/>
    <mergeCell ref="Z36:Z37"/>
    <mergeCell ref="Z38:Z39"/>
    <mergeCell ref="AG20:AG21"/>
    <mergeCell ref="I6:I7"/>
    <mergeCell ref="AA51:AA52"/>
    <mergeCell ref="AB51:AB52"/>
    <mergeCell ref="AC51:AC52"/>
    <mergeCell ref="AD51:AD52"/>
    <mergeCell ref="AE51:AE52"/>
    <mergeCell ref="Z19:Z20"/>
    <mergeCell ref="AB19:AB20"/>
    <mergeCell ref="AC19:AC20"/>
    <mergeCell ref="AD19:AD20"/>
    <mergeCell ref="AE19:AE20"/>
    <mergeCell ref="N39:N40"/>
    <mergeCell ref="O39:O40"/>
    <mergeCell ref="R43:R44"/>
    <mergeCell ref="M31:M32"/>
    <mergeCell ref="N31:N32"/>
    <mergeCell ref="O31:O32"/>
    <mergeCell ref="K23:K24"/>
    <mergeCell ref="L23:L24"/>
    <mergeCell ref="AC32:AC33"/>
    <mergeCell ref="AA38:AA39"/>
    <mergeCell ref="R27:R28"/>
    <mergeCell ref="S27:S28"/>
    <mergeCell ref="J55:J56"/>
    <mergeCell ref="K55:K56"/>
    <mergeCell ref="J23:J24"/>
    <mergeCell ref="U43:U44"/>
    <mergeCell ref="B65:B66"/>
    <mergeCell ref="C65:C66"/>
    <mergeCell ref="D65:D66"/>
    <mergeCell ref="E65:E66"/>
    <mergeCell ref="F65:F66"/>
    <mergeCell ref="G65:G66"/>
    <mergeCell ref="J63:J64"/>
    <mergeCell ref="K63:K64"/>
    <mergeCell ref="L63:L64"/>
    <mergeCell ref="M63:M64"/>
    <mergeCell ref="N63:N64"/>
    <mergeCell ref="O63:O64"/>
    <mergeCell ref="B61:B62"/>
    <mergeCell ref="C61:C62"/>
    <mergeCell ref="D61:D62"/>
    <mergeCell ref="E61:E62"/>
    <mergeCell ref="F61:F62"/>
    <mergeCell ref="G61:G62"/>
    <mergeCell ref="T27:T28"/>
    <mergeCell ref="U27:U28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C41:C42"/>
    <mergeCell ref="D41:D42"/>
    <mergeCell ref="E41:E42"/>
    <mergeCell ref="F41:F42"/>
    <mergeCell ref="G41:G42"/>
    <mergeCell ref="C37:C38"/>
    <mergeCell ref="D37:D38"/>
    <mergeCell ref="E37:E38"/>
    <mergeCell ref="F37:F38"/>
    <mergeCell ref="G37:G38"/>
    <mergeCell ref="G33:G34"/>
    <mergeCell ref="Z51:Z52"/>
    <mergeCell ref="AA19:AA20"/>
    <mergeCell ref="C49:C50"/>
    <mergeCell ref="D49:D50"/>
    <mergeCell ref="E49:E50"/>
    <mergeCell ref="F49:F50"/>
    <mergeCell ref="G49:G50"/>
    <mergeCell ref="J47:J48"/>
    <mergeCell ref="K47:K48"/>
    <mergeCell ref="L47:L48"/>
    <mergeCell ref="M47:M48"/>
    <mergeCell ref="N47:N48"/>
    <mergeCell ref="O47:O48"/>
    <mergeCell ref="C45:C46"/>
    <mergeCell ref="D45:D46"/>
    <mergeCell ref="E45:E46"/>
    <mergeCell ref="F45:F46"/>
    <mergeCell ref="G45:G46"/>
    <mergeCell ref="J39:J40"/>
    <mergeCell ref="K39:K40"/>
    <mergeCell ref="V27:V28"/>
    <mergeCell ref="W27:W28"/>
    <mergeCell ref="L39:L40"/>
    <mergeCell ref="J31:J32"/>
    <mergeCell ref="K31:K32"/>
    <mergeCell ref="L31:L32"/>
    <mergeCell ref="G29:G30"/>
    <mergeCell ref="C25:C26"/>
    <mergeCell ref="D25:D26"/>
    <mergeCell ref="E25:E26"/>
    <mergeCell ref="F25:F26"/>
    <mergeCell ref="G25:G26"/>
    <mergeCell ref="B41:B42"/>
    <mergeCell ref="B45:B46"/>
    <mergeCell ref="B49:B50"/>
    <mergeCell ref="B5:B6"/>
    <mergeCell ref="B9:B10"/>
    <mergeCell ref="B17:B18"/>
    <mergeCell ref="B13:B14"/>
    <mergeCell ref="M5:M6"/>
    <mergeCell ref="N5:N6"/>
    <mergeCell ref="M29:M30"/>
    <mergeCell ref="N29:N30"/>
    <mergeCell ref="B37:B38"/>
    <mergeCell ref="G9:G10"/>
    <mergeCell ref="M37:M38"/>
    <mergeCell ref="N37:N38"/>
    <mergeCell ref="C21:C22"/>
    <mergeCell ref="D21:D22"/>
    <mergeCell ref="E21:E22"/>
    <mergeCell ref="F21:F22"/>
    <mergeCell ref="G21:G22"/>
    <mergeCell ref="C13:C14"/>
    <mergeCell ref="G13:G14"/>
    <mergeCell ref="K7:K8"/>
    <mergeCell ref="L7:L8"/>
    <mergeCell ref="B3:B4"/>
    <mergeCell ref="B21:B22"/>
    <mergeCell ref="B25:B26"/>
    <mergeCell ref="B29:B30"/>
    <mergeCell ref="B33:B34"/>
    <mergeCell ref="C17:C18"/>
    <mergeCell ref="D17:D18"/>
    <mergeCell ref="E17:E18"/>
    <mergeCell ref="F17:F18"/>
    <mergeCell ref="D13:D14"/>
    <mergeCell ref="E13:E14"/>
    <mergeCell ref="F13:F14"/>
    <mergeCell ref="C29:C30"/>
    <mergeCell ref="D29:D30"/>
    <mergeCell ref="E29:E30"/>
    <mergeCell ref="F29:F30"/>
    <mergeCell ref="C9:C10"/>
    <mergeCell ref="D9:D10"/>
    <mergeCell ref="E9:E10"/>
    <mergeCell ref="F9:F10"/>
    <mergeCell ref="C33:C34"/>
    <mergeCell ref="D33:D34"/>
    <mergeCell ref="E33:E34"/>
    <mergeCell ref="F33:F34"/>
    <mergeCell ref="U57:U58"/>
    <mergeCell ref="V43:V44"/>
    <mergeCell ref="W43:W44"/>
    <mergeCell ref="V57:V58"/>
    <mergeCell ref="W57:W58"/>
    <mergeCell ref="O37:O38"/>
    <mergeCell ref="M45:M46"/>
    <mergeCell ref="N45:N46"/>
    <mergeCell ref="O45:O46"/>
    <mergeCell ref="M55:M56"/>
    <mergeCell ref="N55:N56"/>
    <mergeCell ref="O55:O56"/>
    <mergeCell ref="M39:M40"/>
    <mergeCell ref="O29:O30"/>
    <mergeCell ref="J7:J8"/>
    <mergeCell ref="C5:C6"/>
    <mergeCell ref="D5:D6"/>
    <mergeCell ref="E5:E6"/>
    <mergeCell ref="F5:F6"/>
    <mergeCell ref="G5:G6"/>
    <mergeCell ref="G17:G18"/>
    <mergeCell ref="AC17:AC18"/>
    <mergeCell ref="V25:V26"/>
    <mergeCell ref="W25:W26"/>
    <mergeCell ref="O5:O6"/>
    <mergeCell ref="M13:M14"/>
    <mergeCell ref="N13:N14"/>
    <mergeCell ref="O13:O14"/>
    <mergeCell ref="M21:M22"/>
    <mergeCell ref="N21:N22"/>
    <mergeCell ref="O21:O22"/>
    <mergeCell ref="N23:N24"/>
    <mergeCell ref="O23:O24"/>
    <mergeCell ref="M7:M8"/>
    <mergeCell ref="N7:N8"/>
    <mergeCell ref="O7:O8"/>
    <mergeCell ref="J15:J16"/>
    <mergeCell ref="E3:E4"/>
    <mergeCell ref="F3:F4"/>
    <mergeCell ref="G3:G4"/>
    <mergeCell ref="C3:C4"/>
    <mergeCell ref="D3:D4"/>
    <mergeCell ref="V9:V10"/>
    <mergeCell ref="W9:W10"/>
    <mergeCell ref="U25:U26"/>
    <mergeCell ref="U9:U10"/>
    <mergeCell ref="K15:K16"/>
    <mergeCell ref="L15:L16"/>
    <mergeCell ref="M15:M16"/>
    <mergeCell ref="N15:N16"/>
    <mergeCell ref="O15:O16"/>
    <mergeCell ref="M23:M24"/>
    <mergeCell ref="R7:R8"/>
    <mergeCell ref="J3:J4"/>
    <mergeCell ref="R11:R12"/>
    <mergeCell ref="S11:S12"/>
    <mergeCell ref="T11:T12"/>
    <mergeCell ref="U11:U12"/>
    <mergeCell ref="V11:V12"/>
    <mergeCell ref="W11:W12"/>
    <mergeCell ref="K5:K6"/>
    <mergeCell ref="L5:L6"/>
    <mergeCell ref="K13:K14"/>
    <mergeCell ref="L13:L14"/>
    <mergeCell ref="K21:K22"/>
    <mergeCell ref="L21:L22"/>
    <mergeCell ref="K29:K30"/>
    <mergeCell ref="L29:L30"/>
    <mergeCell ref="K37:K38"/>
    <mergeCell ref="L37:L38"/>
    <mergeCell ref="K45:K46"/>
    <mergeCell ref="L45:L46"/>
    <mergeCell ref="K53:K54"/>
    <mergeCell ref="L53:L54"/>
    <mergeCell ref="K61:K62"/>
    <mergeCell ref="L61:L62"/>
    <mergeCell ref="S57:S58"/>
    <mergeCell ref="T57:T58"/>
    <mergeCell ref="S41:S42"/>
    <mergeCell ref="T41:T42"/>
    <mergeCell ref="M53:M54"/>
    <mergeCell ref="N53:N54"/>
    <mergeCell ref="O53:O54"/>
    <mergeCell ref="M61:M62"/>
    <mergeCell ref="N61:N62"/>
    <mergeCell ref="O61:O62"/>
    <mergeCell ref="L55:L56"/>
    <mergeCell ref="AE3:AH4"/>
    <mergeCell ref="AF5:AH6"/>
    <mergeCell ref="S25:S26"/>
    <mergeCell ref="T25:T26"/>
    <mergeCell ref="S9:S10"/>
    <mergeCell ref="T9:T10"/>
    <mergeCell ref="AA17:AA18"/>
    <mergeCell ref="AB17:AB18"/>
    <mergeCell ref="AA49:AA50"/>
    <mergeCell ref="AB49:AB50"/>
    <mergeCell ref="AA32:AA33"/>
    <mergeCell ref="AA34:AC35"/>
    <mergeCell ref="AA36:AC37"/>
    <mergeCell ref="X39:X40"/>
    <mergeCell ref="AH32:AH33"/>
    <mergeCell ref="AD17:AD18"/>
    <mergeCell ref="AE17:AE18"/>
    <mergeCell ref="AC49:AC50"/>
    <mergeCell ref="AD49:AD50"/>
    <mergeCell ref="AE49:AE50"/>
    <mergeCell ref="U41:U42"/>
    <mergeCell ref="V41:V42"/>
    <mergeCell ref="W41:W42"/>
    <mergeCell ref="AH35:AH36"/>
  </mergeCells>
  <conditionalFormatting sqref="U39:V39">
    <cfRule type="cellIs" dxfId="264" priority="290" operator="equal">
      <formula>0</formula>
    </cfRule>
  </conditionalFormatting>
  <conditionalFormatting sqref="M7:M8">
    <cfRule type="cellIs" dxfId="263" priority="247" operator="equal">
      <formula>""</formula>
    </cfRule>
  </conditionalFormatting>
  <conditionalFormatting sqref="M23:M24">
    <cfRule type="cellIs" dxfId="262" priority="242" operator="equal">
      <formula>""</formula>
    </cfRule>
  </conditionalFormatting>
  <conditionalFormatting sqref="M39:M40">
    <cfRule type="cellIs" dxfId="261" priority="240" operator="equal">
      <formula>""</formula>
    </cfRule>
  </conditionalFormatting>
  <conditionalFormatting sqref="M55:M56">
    <cfRule type="cellIs" dxfId="260" priority="238" operator="equal">
      <formula>""</formula>
    </cfRule>
  </conditionalFormatting>
  <conditionalFormatting sqref="U11:U12">
    <cfRule type="cellIs" dxfId="259" priority="235" operator="equal">
      <formula>""</formula>
    </cfRule>
  </conditionalFormatting>
  <conditionalFormatting sqref="U43:U44">
    <cfRule type="cellIs" dxfId="258" priority="233" operator="equal">
      <formula>""</formula>
    </cfRule>
  </conditionalFormatting>
  <conditionalFormatting sqref="AC19:AC20">
    <cfRule type="cellIs" dxfId="257" priority="231" operator="equal">
      <formula>""</formula>
    </cfRule>
  </conditionalFormatting>
  <conditionalFormatting sqref="E5:F6">
    <cfRule type="cellIs" dxfId="256" priority="229" operator="equal">
      <formula>""</formula>
    </cfRule>
  </conditionalFormatting>
  <conditionalFormatting sqref="E13:E14">
    <cfRule type="cellIs" dxfId="255" priority="227" operator="equal">
      <formula>""</formula>
    </cfRule>
  </conditionalFormatting>
  <conditionalFormatting sqref="E21:E22">
    <cfRule type="cellIs" dxfId="254" priority="225" operator="equal">
      <formula>""</formula>
    </cfRule>
  </conditionalFormatting>
  <conditionalFormatting sqref="E29:E30">
    <cfRule type="cellIs" dxfId="253" priority="223" operator="equal">
      <formula>""</formula>
    </cfRule>
  </conditionalFormatting>
  <conditionalFormatting sqref="E37:E38">
    <cfRule type="cellIs" dxfId="252" priority="221" operator="equal">
      <formula>""</formula>
    </cfRule>
  </conditionalFormatting>
  <conditionalFormatting sqref="E45:E46">
    <cfRule type="cellIs" dxfId="251" priority="219" operator="equal">
      <formula>""</formula>
    </cfRule>
  </conditionalFormatting>
  <conditionalFormatting sqref="E53:E54">
    <cfRule type="cellIs" dxfId="250" priority="217" operator="equal">
      <formula>""</formula>
    </cfRule>
  </conditionalFormatting>
  <conditionalFormatting sqref="E61:E62">
    <cfRule type="cellIs" dxfId="249" priority="215" operator="equal">
      <formula>""</formula>
    </cfRule>
  </conditionalFormatting>
  <conditionalFormatting sqref="G7:G8 G11:G12 G15:G16 G19:G20 G23:G24 G27:G28 G31:G32 G35:G36 G39:G40 G43:G44 G47:G48 G51:G52 G55:G56 G59:G60 G63:G64">
    <cfRule type="cellIs" dxfId="248" priority="213" operator="equal">
      <formula>0</formula>
    </cfRule>
  </conditionalFormatting>
  <conditionalFormatting sqref="B5:D66">
    <cfRule type="cellIs" dxfId="247" priority="212" operator="equal">
      <formula>0</formula>
    </cfRule>
  </conditionalFormatting>
  <conditionalFormatting sqref="J9:J14 J17:J22 J25:J30 J33:J38 J41:J46 J49:J54 J57:J62">
    <cfRule type="cellIs" dxfId="246" priority="211" operator="equal">
      <formula>0</formula>
    </cfRule>
  </conditionalFormatting>
  <conditionalFormatting sqref="W13:W24 W29:W40 W45:W56">
    <cfRule type="cellIs" dxfId="245" priority="210" operator="equal">
      <formula>0</formula>
    </cfRule>
  </conditionalFormatting>
  <conditionalFormatting sqref="F5:F6">
    <cfRule type="cellIs" dxfId="244" priority="160" operator="greaterThan">
      <formula>C5</formula>
    </cfRule>
  </conditionalFormatting>
  <conditionalFormatting sqref="F9:F10">
    <cfRule type="cellIs" dxfId="243" priority="159" operator="equal">
      <formula>""</formula>
    </cfRule>
  </conditionalFormatting>
  <conditionalFormatting sqref="F9:F10">
    <cfRule type="cellIs" dxfId="242" priority="158" operator="greaterThan">
      <formula>C9</formula>
    </cfRule>
  </conditionalFormatting>
  <conditionalFormatting sqref="F13:F14">
    <cfRule type="cellIs" dxfId="241" priority="157" operator="equal">
      <formula>""</formula>
    </cfRule>
  </conditionalFormatting>
  <conditionalFormatting sqref="F13:F14">
    <cfRule type="cellIs" dxfId="240" priority="156" operator="greaterThan">
      <formula>C13</formula>
    </cfRule>
  </conditionalFormatting>
  <conditionalFormatting sqref="F17:F18">
    <cfRule type="cellIs" dxfId="239" priority="155" operator="equal">
      <formula>""</formula>
    </cfRule>
  </conditionalFormatting>
  <conditionalFormatting sqref="F17:F18">
    <cfRule type="cellIs" dxfId="238" priority="154" operator="greaterThan">
      <formula>C17</formula>
    </cfRule>
  </conditionalFormatting>
  <conditionalFormatting sqref="F21:F22">
    <cfRule type="cellIs" dxfId="237" priority="153" operator="equal">
      <formula>""</formula>
    </cfRule>
  </conditionalFormatting>
  <conditionalFormatting sqref="F21:F22">
    <cfRule type="cellIs" dxfId="236" priority="152" operator="greaterThan">
      <formula>C21</formula>
    </cfRule>
  </conditionalFormatting>
  <conditionalFormatting sqref="F25:F26">
    <cfRule type="cellIs" dxfId="235" priority="151" operator="equal">
      <formula>""</formula>
    </cfRule>
  </conditionalFormatting>
  <conditionalFormatting sqref="F25:F26">
    <cfRule type="cellIs" dxfId="234" priority="150" operator="greaterThan">
      <formula>C25</formula>
    </cfRule>
  </conditionalFormatting>
  <conditionalFormatting sqref="F29:F30">
    <cfRule type="cellIs" dxfId="233" priority="149" operator="equal">
      <formula>""</formula>
    </cfRule>
  </conditionalFormatting>
  <conditionalFormatting sqref="F29:F30">
    <cfRule type="cellIs" dxfId="232" priority="148" operator="greaterThan">
      <formula>C29</formula>
    </cfRule>
  </conditionalFormatting>
  <conditionalFormatting sqref="F33:F34">
    <cfRule type="cellIs" dxfId="231" priority="147" operator="equal">
      <formula>""</formula>
    </cfRule>
  </conditionalFormatting>
  <conditionalFormatting sqref="F33:F34">
    <cfRule type="cellIs" dxfId="230" priority="146" operator="greaterThan">
      <formula>C33</formula>
    </cfRule>
  </conditionalFormatting>
  <conditionalFormatting sqref="F37:F38">
    <cfRule type="cellIs" dxfId="229" priority="145" operator="equal">
      <formula>""</formula>
    </cfRule>
  </conditionalFormatting>
  <conditionalFormatting sqref="F37:F38">
    <cfRule type="cellIs" dxfId="228" priority="144" operator="greaterThan">
      <formula>C37</formula>
    </cfRule>
  </conditionalFormatting>
  <conditionalFormatting sqref="F41:F42">
    <cfRule type="cellIs" dxfId="227" priority="143" operator="equal">
      <formula>""</formula>
    </cfRule>
  </conditionalFormatting>
  <conditionalFormatting sqref="F41:F42">
    <cfRule type="cellIs" dxfId="226" priority="142" operator="greaterThan">
      <formula>C41</formula>
    </cfRule>
  </conditionalFormatting>
  <conditionalFormatting sqref="F45:F46">
    <cfRule type="cellIs" dxfId="225" priority="141" operator="equal">
      <formula>""</formula>
    </cfRule>
  </conditionalFormatting>
  <conditionalFormatting sqref="F45:F46">
    <cfRule type="cellIs" dxfId="224" priority="140" operator="greaterThan">
      <formula>C45</formula>
    </cfRule>
  </conditionalFormatting>
  <conditionalFormatting sqref="F49:F50">
    <cfRule type="cellIs" dxfId="223" priority="139" operator="equal">
      <formula>""</formula>
    </cfRule>
  </conditionalFormatting>
  <conditionalFormatting sqref="F49:F50">
    <cfRule type="cellIs" dxfId="222" priority="138" operator="greaterThan">
      <formula>C49</formula>
    </cfRule>
  </conditionalFormatting>
  <conditionalFormatting sqref="F53:F54">
    <cfRule type="cellIs" dxfId="221" priority="137" operator="equal">
      <formula>""</formula>
    </cfRule>
  </conditionalFormatting>
  <conditionalFormatting sqref="F53:F54">
    <cfRule type="cellIs" dxfId="220" priority="136" operator="greaterThan">
      <formula>C53</formula>
    </cfRule>
  </conditionalFormatting>
  <conditionalFormatting sqref="F57:F58">
    <cfRule type="cellIs" dxfId="219" priority="135" operator="equal">
      <formula>""</formula>
    </cfRule>
  </conditionalFormatting>
  <conditionalFormatting sqref="F57:F58">
    <cfRule type="cellIs" dxfId="218" priority="134" operator="greaterThan">
      <formula>C57</formula>
    </cfRule>
  </conditionalFormatting>
  <conditionalFormatting sqref="F61:F62">
    <cfRule type="cellIs" dxfId="217" priority="133" operator="equal">
      <formula>""</formula>
    </cfRule>
  </conditionalFormatting>
  <conditionalFormatting sqref="F61:F62">
    <cfRule type="cellIs" dxfId="216" priority="132" operator="greaterThan">
      <formula>C61</formula>
    </cfRule>
  </conditionalFormatting>
  <conditionalFormatting sqref="F65:F66">
    <cfRule type="cellIs" dxfId="215" priority="131" operator="equal">
      <formula>""</formula>
    </cfRule>
  </conditionalFormatting>
  <conditionalFormatting sqref="F65:F66">
    <cfRule type="cellIs" dxfId="214" priority="130" operator="greaterThan">
      <formula>C65</formula>
    </cfRule>
  </conditionalFormatting>
  <conditionalFormatting sqref="N7:N8">
    <cfRule type="cellIs" dxfId="213" priority="129" operator="equal">
      <formula>""</formula>
    </cfRule>
  </conditionalFormatting>
  <conditionalFormatting sqref="N7:N8">
    <cfRule type="cellIs" dxfId="212" priority="128" operator="greaterThan">
      <formula>K7</formula>
    </cfRule>
  </conditionalFormatting>
  <conditionalFormatting sqref="N15:N16">
    <cfRule type="cellIs" dxfId="211" priority="127" operator="equal">
      <formula>""</formula>
    </cfRule>
  </conditionalFormatting>
  <conditionalFormatting sqref="N15:N16">
    <cfRule type="cellIs" dxfId="210" priority="126" operator="greaterThan">
      <formula>K15</formula>
    </cfRule>
  </conditionalFormatting>
  <conditionalFormatting sqref="N23:N24">
    <cfRule type="cellIs" dxfId="209" priority="125" operator="equal">
      <formula>""</formula>
    </cfRule>
  </conditionalFormatting>
  <conditionalFormatting sqref="N23:N24">
    <cfRule type="cellIs" dxfId="208" priority="124" operator="greaterThan">
      <formula>K23</formula>
    </cfRule>
  </conditionalFormatting>
  <conditionalFormatting sqref="N31:N32">
    <cfRule type="cellIs" dxfId="207" priority="123" operator="equal">
      <formula>""</formula>
    </cfRule>
  </conditionalFormatting>
  <conditionalFormatting sqref="N31:N32">
    <cfRule type="cellIs" dxfId="206" priority="122" operator="greaterThan">
      <formula>K31</formula>
    </cfRule>
  </conditionalFormatting>
  <conditionalFormatting sqref="N39:N40">
    <cfRule type="cellIs" dxfId="205" priority="121" operator="equal">
      <formula>""</formula>
    </cfRule>
  </conditionalFormatting>
  <conditionalFormatting sqref="N39:N40">
    <cfRule type="cellIs" dxfId="204" priority="120" operator="greaterThan">
      <formula>K39</formula>
    </cfRule>
  </conditionalFormatting>
  <conditionalFormatting sqref="N47:N48">
    <cfRule type="cellIs" dxfId="203" priority="119" operator="equal">
      <formula>""</formula>
    </cfRule>
  </conditionalFormatting>
  <conditionalFormatting sqref="N47:N48">
    <cfRule type="cellIs" dxfId="202" priority="118" operator="greaterThan">
      <formula>K47</formula>
    </cfRule>
  </conditionalFormatting>
  <conditionalFormatting sqref="N55:N56">
    <cfRule type="cellIs" dxfId="201" priority="117" operator="equal">
      <formula>""</formula>
    </cfRule>
  </conditionalFormatting>
  <conditionalFormatting sqref="N55:N56">
    <cfRule type="cellIs" dxfId="200" priority="116" operator="greaterThan">
      <formula>K55</formula>
    </cfRule>
  </conditionalFormatting>
  <conditionalFormatting sqref="N63:N64">
    <cfRule type="cellIs" dxfId="199" priority="115" operator="equal">
      <formula>""</formula>
    </cfRule>
  </conditionalFormatting>
  <conditionalFormatting sqref="N63:N64">
    <cfRule type="cellIs" dxfId="198" priority="114" operator="greaterThan">
      <formula>K63</formula>
    </cfRule>
  </conditionalFormatting>
  <conditionalFormatting sqref="V11:V12">
    <cfRule type="cellIs" dxfId="197" priority="113" operator="equal">
      <formula>""</formula>
    </cfRule>
  </conditionalFormatting>
  <conditionalFormatting sqref="V11:V12">
    <cfRule type="cellIs" dxfId="196" priority="112" operator="greaterThan">
      <formula>S11</formula>
    </cfRule>
  </conditionalFormatting>
  <conditionalFormatting sqref="V27:V28">
    <cfRule type="cellIs" dxfId="195" priority="111" operator="equal">
      <formula>""</formula>
    </cfRule>
  </conditionalFormatting>
  <conditionalFormatting sqref="V27:V28">
    <cfRule type="cellIs" dxfId="194" priority="110" operator="greaterThan">
      <formula>S27</formula>
    </cfRule>
  </conditionalFormatting>
  <conditionalFormatting sqref="V43:V44">
    <cfRule type="cellIs" dxfId="193" priority="109" operator="equal">
      <formula>""</formula>
    </cfRule>
  </conditionalFormatting>
  <conditionalFormatting sqref="V43:V44">
    <cfRule type="cellIs" dxfId="192" priority="108" operator="greaterThan">
      <formula>S43</formula>
    </cfRule>
  </conditionalFormatting>
  <conditionalFormatting sqref="V59:V60">
    <cfRule type="cellIs" dxfId="191" priority="107" operator="equal">
      <formula>""</formula>
    </cfRule>
  </conditionalFormatting>
  <conditionalFormatting sqref="V59:V60">
    <cfRule type="cellIs" dxfId="190" priority="106" operator="greaterThan">
      <formula>S59</formula>
    </cfRule>
  </conditionalFormatting>
  <conditionalFormatting sqref="AD19:AD20">
    <cfRule type="cellIs" dxfId="189" priority="105" operator="equal">
      <formula>""</formula>
    </cfRule>
  </conditionalFormatting>
  <conditionalFormatting sqref="AD19:AD20">
    <cfRule type="cellIs" dxfId="188" priority="104" operator="greaterThan">
      <formula>AA19</formula>
    </cfRule>
  </conditionalFormatting>
  <conditionalFormatting sqref="AD51:AD52">
    <cfRule type="cellIs" dxfId="187" priority="103" operator="equal">
      <formula>""</formula>
    </cfRule>
  </conditionalFormatting>
  <conditionalFormatting sqref="AD51:AD52">
    <cfRule type="cellIs" dxfId="186" priority="102" operator="greaterThan">
      <formula>AA51</formula>
    </cfRule>
  </conditionalFormatting>
  <conditionalFormatting sqref="K7:L12 K47:L52 K55:L60 K63:L64 K39:L44 K31:L36 K23:L28 K15:L20">
    <cfRule type="cellIs" dxfId="185" priority="77" operator="equal">
      <formula>0</formula>
    </cfRule>
  </conditionalFormatting>
  <conditionalFormatting sqref="S11:T24 S59:T60 S43:T56 S27:T40">
    <cfRule type="cellIs" dxfId="184" priority="76" operator="equal">
      <formula>0</formula>
    </cfRule>
  </conditionalFormatting>
  <conditionalFormatting sqref="AB19:AB20">
    <cfRule type="cellIs" dxfId="183" priority="75" operator="equal">
      <formula>0</formula>
    </cfRule>
  </conditionalFormatting>
  <conditionalFormatting sqref="AB51:AB52">
    <cfRule type="cellIs" dxfId="182" priority="73" operator="equal">
      <formula>0</formula>
    </cfRule>
  </conditionalFormatting>
  <conditionalFormatting sqref="AA34:AC35">
    <cfRule type="cellIs" dxfId="181" priority="59" operator="equal">
      <formula>0</formula>
    </cfRule>
  </conditionalFormatting>
  <conditionalFormatting sqref="R11:R12">
    <cfRule type="cellIs" dxfId="180" priority="58" operator="equal">
      <formula>0</formula>
    </cfRule>
  </conditionalFormatting>
  <conditionalFormatting sqref="R27:R28">
    <cfRule type="cellIs" dxfId="179" priority="57" operator="equal">
      <formula>0</formula>
    </cfRule>
  </conditionalFormatting>
  <conditionalFormatting sqref="R43:R44">
    <cfRule type="cellIs" dxfId="178" priority="56" operator="equal">
      <formula>0</formula>
    </cfRule>
  </conditionalFormatting>
  <conditionalFormatting sqref="R59:R60">
    <cfRule type="cellIs" dxfId="177" priority="55" operator="equal">
      <formula>0</formula>
    </cfRule>
  </conditionalFormatting>
  <conditionalFormatting sqref="AE19:AE20">
    <cfRule type="cellIs" dxfId="176" priority="43" operator="equal">
      <formula>""</formula>
    </cfRule>
  </conditionalFormatting>
  <conditionalFormatting sqref="AE51:AE52">
    <cfRule type="cellIs" dxfId="175" priority="42" operator="equal">
      <formula>""</formula>
    </cfRule>
  </conditionalFormatting>
  <conditionalFormatting sqref="W11:W12">
    <cfRule type="cellIs" dxfId="174" priority="41" operator="equal">
      <formula>""</formula>
    </cfRule>
  </conditionalFormatting>
  <conditionalFormatting sqref="W27:W28">
    <cfRule type="cellIs" dxfId="173" priority="40" operator="equal">
      <formula>""</formula>
    </cfRule>
  </conditionalFormatting>
  <conditionalFormatting sqref="W43:W44">
    <cfRule type="cellIs" dxfId="172" priority="39" operator="equal">
      <formula>""</formula>
    </cfRule>
  </conditionalFormatting>
  <conditionalFormatting sqref="W59:W60">
    <cfRule type="cellIs" dxfId="171" priority="38" operator="equal">
      <formula>""</formula>
    </cfRule>
  </conditionalFormatting>
  <conditionalFormatting sqref="O7:O8">
    <cfRule type="cellIs" dxfId="170" priority="37" operator="equal">
      <formula>""</formula>
    </cfRule>
  </conditionalFormatting>
  <conditionalFormatting sqref="O15:O16">
    <cfRule type="cellIs" dxfId="169" priority="36" operator="equal">
      <formula>""</formula>
    </cfRule>
  </conditionalFormatting>
  <conditionalFormatting sqref="O23:O24">
    <cfRule type="cellIs" dxfId="168" priority="35" operator="equal">
      <formula>""</formula>
    </cfRule>
  </conditionalFormatting>
  <conditionalFormatting sqref="O31:O32">
    <cfRule type="cellIs" dxfId="167" priority="34" operator="equal">
      <formula>""</formula>
    </cfRule>
  </conditionalFormatting>
  <conditionalFormatting sqref="O39:O40">
    <cfRule type="cellIs" dxfId="166" priority="33" operator="equal">
      <formula>""</formula>
    </cfRule>
  </conditionalFormatting>
  <conditionalFormatting sqref="O47:O48">
    <cfRule type="cellIs" dxfId="165" priority="32" operator="equal">
      <formula>""</formula>
    </cfRule>
  </conditionalFormatting>
  <conditionalFormatting sqref="O55:O56">
    <cfRule type="cellIs" dxfId="164" priority="31" operator="equal">
      <formula>""</formula>
    </cfRule>
  </conditionalFormatting>
  <conditionalFormatting sqref="O63:O64">
    <cfRule type="cellIs" dxfId="163" priority="30" operator="equal">
      <formula>""</formula>
    </cfRule>
  </conditionalFormatting>
  <conditionalFormatting sqref="G5:G6">
    <cfRule type="cellIs" dxfId="162" priority="29" operator="equal">
      <formula>""</formula>
    </cfRule>
  </conditionalFormatting>
  <conditionalFormatting sqref="G9:G10">
    <cfRule type="cellIs" dxfId="161" priority="28" operator="equal">
      <formula>""</formula>
    </cfRule>
  </conditionalFormatting>
  <conditionalFormatting sqref="G13:G14">
    <cfRule type="cellIs" dxfId="160" priority="27" operator="equal">
      <formula>""</formula>
    </cfRule>
  </conditionalFormatting>
  <conditionalFormatting sqref="G17:G18">
    <cfRule type="cellIs" dxfId="159" priority="26" operator="equal">
      <formula>""</formula>
    </cfRule>
  </conditionalFormatting>
  <conditionalFormatting sqref="G21:G22">
    <cfRule type="cellIs" dxfId="158" priority="25" operator="equal">
      <formula>""</formula>
    </cfRule>
  </conditionalFormatting>
  <conditionalFormatting sqref="G25:G26">
    <cfRule type="cellIs" dxfId="157" priority="24" operator="equal">
      <formula>""</formula>
    </cfRule>
  </conditionalFormatting>
  <conditionalFormatting sqref="G29:G30">
    <cfRule type="cellIs" dxfId="156" priority="23" operator="equal">
      <formula>""</formula>
    </cfRule>
  </conditionalFormatting>
  <conditionalFormatting sqref="G33:G34">
    <cfRule type="cellIs" dxfId="155" priority="22" operator="equal">
      <formula>""</formula>
    </cfRule>
  </conditionalFormatting>
  <conditionalFormatting sqref="G37:G38">
    <cfRule type="cellIs" dxfId="154" priority="21" operator="equal">
      <formula>""</formula>
    </cfRule>
  </conditionalFormatting>
  <conditionalFormatting sqref="G41:G42">
    <cfRule type="cellIs" dxfId="153" priority="20" operator="equal">
      <formula>""</formula>
    </cfRule>
  </conditionalFormatting>
  <conditionalFormatting sqref="G45:G46">
    <cfRule type="cellIs" dxfId="152" priority="19" operator="equal">
      <formula>""</formula>
    </cfRule>
  </conditionalFormatting>
  <conditionalFormatting sqref="G49:G50">
    <cfRule type="cellIs" dxfId="151" priority="18" operator="equal">
      <formula>""</formula>
    </cfRule>
  </conditionalFormatting>
  <conditionalFormatting sqref="G53:G54">
    <cfRule type="cellIs" dxfId="150" priority="17" operator="equal">
      <formula>""</formula>
    </cfRule>
  </conditionalFormatting>
  <conditionalFormatting sqref="G57:G58">
    <cfRule type="cellIs" dxfId="149" priority="16" operator="equal">
      <formula>""</formula>
    </cfRule>
  </conditionalFormatting>
  <conditionalFormatting sqref="G61:G62">
    <cfRule type="cellIs" dxfId="148" priority="15" operator="equal">
      <formula>""</formula>
    </cfRule>
  </conditionalFormatting>
  <conditionalFormatting sqref="G65:G66">
    <cfRule type="cellIs" dxfId="147" priority="14" operator="equal">
      <formula>""</formula>
    </cfRule>
  </conditionalFormatting>
  <conditionalFormatting sqref="Z19:Z20">
    <cfRule type="cellIs" dxfId="146" priority="13" operator="equal">
      <formula>0</formula>
    </cfRule>
  </conditionalFormatting>
  <conditionalFormatting sqref="Z51:Z52">
    <cfRule type="cellIs" dxfId="145" priority="12" operator="equal">
      <formula>0</formula>
    </cfRule>
  </conditionalFormatting>
  <conditionalFormatting sqref="AA19:AA20">
    <cfRule type="cellIs" dxfId="144" priority="11" operator="equal">
      <formula>0</formula>
    </cfRule>
  </conditionalFormatting>
  <conditionalFormatting sqref="AA51:AA52">
    <cfRule type="cellIs" dxfId="143" priority="10" operator="equal">
      <formula>0</formula>
    </cfRule>
  </conditionalFormatting>
  <conditionalFormatting sqref="AH35:AH36">
    <cfRule type="cellIs" dxfId="142" priority="9" operator="equal">
      <formula>0</formula>
    </cfRule>
  </conditionalFormatting>
  <conditionalFormatting sqref="J7:J8">
    <cfRule type="cellIs" dxfId="141" priority="8" operator="equal">
      <formula>0</formula>
    </cfRule>
  </conditionalFormatting>
  <conditionalFormatting sqref="J15:J16">
    <cfRule type="cellIs" dxfId="140" priority="7" operator="equal">
      <formula>0</formula>
    </cfRule>
  </conditionalFormatting>
  <conditionalFormatting sqref="J23:J24">
    <cfRule type="cellIs" dxfId="139" priority="6" operator="equal">
      <formula>0</formula>
    </cfRule>
  </conditionalFormatting>
  <conditionalFormatting sqref="J31:J32">
    <cfRule type="cellIs" dxfId="138" priority="5" operator="equal">
      <formula>0</formula>
    </cfRule>
  </conditionalFormatting>
  <conditionalFormatting sqref="J39:J40">
    <cfRule type="cellIs" dxfId="137" priority="4" operator="equal">
      <formula>0</formula>
    </cfRule>
  </conditionalFormatting>
  <conditionalFormatting sqref="J47:J48">
    <cfRule type="cellIs" dxfId="136" priority="3" operator="equal">
      <formula>0</formula>
    </cfRule>
  </conditionalFormatting>
  <conditionalFormatting sqref="J55:J56">
    <cfRule type="cellIs" dxfId="135" priority="2" operator="equal">
      <formula>0</formula>
    </cfRule>
  </conditionalFormatting>
  <conditionalFormatting sqref="J63:J64">
    <cfRule type="cellIs" dxfId="134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ED25"/>
  <sheetViews>
    <sheetView showGridLines="0" workbookViewId="0"/>
  </sheetViews>
  <sheetFormatPr defaultRowHeight="15" x14ac:dyDescent="0.25"/>
  <cols>
    <col min="1" max="1" width="7.42578125" style="30" customWidth="1"/>
    <col min="2" max="2" width="10.7109375" style="29" customWidth="1"/>
    <col min="3" max="3" width="24.5703125" style="30" customWidth="1"/>
    <col min="4" max="4" width="10.140625" style="30" bestFit="1" customWidth="1"/>
    <col min="5" max="5" width="5.7109375" style="30" customWidth="1"/>
    <col min="6" max="6" width="20.7109375" style="31" customWidth="1"/>
    <col min="7" max="7" width="5.7109375" style="31" customWidth="1"/>
    <col min="8" max="8" width="20.7109375" style="31" customWidth="1"/>
    <col min="9" max="9" width="5.7109375" style="31" customWidth="1"/>
    <col min="10" max="10" width="20.7109375" style="31" customWidth="1"/>
    <col min="11" max="11" width="5.7109375" style="31" customWidth="1"/>
    <col min="12" max="12" width="20.7109375" style="31" customWidth="1"/>
    <col min="13" max="134" width="4.7109375" style="31" customWidth="1"/>
    <col min="135" max="16384" width="9.140625" style="30"/>
  </cols>
  <sheetData>
    <row r="2" spans="2:12" ht="15" customHeight="1" x14ac:dyDescent="0.25">
      <c r="B2" s="34"/>
      <c r="D2" s="44"/>
      <c r="G2" s="34"/>
    </row>
    <row r="3" spans="2:12" ht="26.25" x14ac:dyDescent="0.25">
      <c r="B3" s="259" t="str">
        <f>LSpelers!B3</f>
        <v>Revisie 1.0c</v>
      </c>
      <c r="C3" s="260"/>
      <c r="D3" s="43" t="s">
        <v>5</v>
      </c>
      <c r="F3" s="98" t="str">
        <f>LToernooi!J3</f>
        <v>Kwart finale</v>
      </c>
      <c r="G3" s="94"/>
      <c r="H3" s="98" t="str">
        <f>LToernooi!R7</f>
        <v>Halve finale</v>
      </c>
      <c r="I3" s="95"/>
      <c r="J3" s="98" t="str">
        <f>LToernooi!Z15</f>
        <v>Finale</v>
      </c>
      <c r="K3" s="95"/>
      <c r="L3" s="98" t="str">
        <f>LToernooi!AH32</f>
        <v>Finalist</v>
      </c>
    </row>
    <row r="4" spans="2:12" ht="20.100000000000001" customHeight="1" x14ac:dyDescent="0.25">
      <c r="B4" s="32">
        <v>1</v>
      </c>
      <c r="C4" s="55"/>
      <c r="D4" s="56"/>
      <c r="F4" s="99">
        <f>'3BToernooi'!J7</f>
        <v>0</v>
      </c>
      <c r="G4" s="100"/>
      <c r="H4" s="99">
        <f>'3BToernooi'!R11</f>
        <v>0</v>
      </c>
      <c r="I4" s="100"/>
      <c r="J4" s="99">
        <f>'3BToernooi'!Z19</f>
        <v>0</v>
      </c>
      <c r="K4" s="100"/>
      <c r="L4" s="99">
        <f>'3BToernooi'!AH35</f>
        <v>0</v>
      </c>
    </row>
    <row r="5" spans="2:12" ht="20.100000000000001" customHeight="1" x14ac:dyDescent="0.25">
      <c r="B5" s="33">
        <v>2</v>
      </c>
      <c r="C5" s="57"/>
      <c r="D5" s="58"/>
      <c r="F5" s="99">
        <f>'3BToernooi'!J15</f>
        <v>0</v>
      </c>
      <c r="G5" s="100"/>
      <c r="H5" s="99">
        <f>'3BToernooi'!R27</f>
        <v>0</v>
      </c>
      <c r="I5" s="100"/>
      <c r="J5" s="99">
        <f>'3BToernooi'!Z51</f>
        <v>0</v>
      </c>
      <c r="K5" s="100"/>
      <c r="L5" s="100"/>
    </row>
    <row r="6" spans="2:12" ht="20.100000000000001" customHeight="1" x14ac:dyDescent="0.25">
      <c r="B6" s="33">
        <v>3</v>
      </c>
      <c r="C6" s="57"/>
      <c r="D6" s="58"/>
      <c r="F6" s="99">
        <f>'3BToernooi'!J23</f>
        <v>0</v>
      </c>
      <c r="G6" s="100"/>
      <c r="H6" s="99">
        <f>'3BToernooi'!R43</f>
        <v>0</v>
      </c>
      <c r="I6" s="100"/>
      <c r="J6" s="100"/>
      <c r="K6" s="100"/>
      <c r="L6" s="100"/>
    </row>
    <row r="7" spans="2:12" ht="20.100000000000001" customHeight="1" x14ac:dyDescent="0.25">
      <c r="B7" s="33">
        <v>4</v>
      </c>
      <c r="C7" s="57"/>
      <c r="D7" s="58"/>
      <c r="F7" s="99">
        <f>'3BToernooi'!J31</f>
        <v>0</v>
      </c>
      <c r="G7" s="100"/>
      <c r="H7" s="99">
        <f>'3BToernooi'!R59</f>
        <v>0</v>
      </c>
      <c r="I7" s="100"/>
      <c r="J7" s="100"/>
      <c r="K7" s="100"/>
      <c r="L7" s="100"/>
    </row>
    <row r="8" spans="2:12" ht="20.100000000000001" customHeight="1" x14ac:dyDescent="0.25">
      <c r="B8" s="33">
        <v>5</v>
      </c>
      <c r="C8" s="55"/>
      <c r="D8" s="59"/>
      <c r="F8" s="99">
        <f>'3BToernooi'!J39</f>
        <v>0</v>
      </c>
      <c r="G8" s="100"/>
      <c r="H8" s="100"/>
      <c r="I8" s="100"/>
      <c r="J8" s="100"/>
      <c r="K8" s="100"/>
      <c r="L8" s="100"/>
    </row>
    <row r="9" spans="2:12" ht="20.100000000000001" customHeight="1" x14ac:dyDescent="0.25">
      <c r="B9" s="33">
        <v>6</v>
      </c>
      <c r="C9" s="57"/>
      <c r="D9" s="58"/>
      <c r="F9" s="99">
        <f>'3BToernooi'!J47</f>
        <v>0</v>
      </c>
      <c r="G9" s="100"/>
      <c r="H9" s="100"/>
      <c r="I9" s="100"/>
      <c r="J9" s="100"/>
      <c r="K9" s="100"/>
      <c r="L9" s="100"/>
    </row>
    <row r="10" spans="2:12" ht="20.100000000000001" customHeight="1" x14ac:dyDescent="0.25">
      <c r="B10" s="33">
        <v>7</v>
      </c>
      <c r="C10" s="55"/>
      <c r="D10" s="59"/>
      <c r="F10" s="99">
        <f>'3BToernooi'!J55</f>
        <v>0</v>
      </c>
      <c r="G10" s="100"/>
      <c r="H10" s="100"/>
      <c r="I10" s="100"/>
      <c r="J10" s="100"/>
      <c r="K10" s="100"/>
      <c r="L10" s="100"/>
    </row>
    <row r="11" spans="2:12" ht="20.100000000000001" customHeight="1" x14ac:dyDescent="0.25">
      <c r="B11" s="33">
        <v>8</v>
      </c>
      <c r="C11" s="57"/>
      <c r="D11" s="58"/>
      <c r="F11" s="99">
        <f>'3BToernooi'!J63</f>
        <v>0</v>
      </c>
      <c r="G11" s="100"/>
      <c r="H11" s="100"/>
      <c r="I11" s="100"/>
      <c r="J11" s="100"/>
      <c r="K11" s="100"/>
      <c r="L11" s="100"/>
    </row>
    <row r="12" spans="2:12" ht="20.100000000000001" customHeight="1" x14ac:dyDescent="0.25">
      <c r="B12" s="33">
        <v>9</v>
      </c>
      <c r="C12" s="55"/>
      <c r="D12" s="59"/>
    </row>
    <row r="13" spans="2:12" ht="20.100000000000001" customHeight="1" x14ac:dyDescent="0.25">
      <c r="B13" s="33">
        <v>10</v>
      </c>
      <c r="C13" s="57"/>
      <c r="D13" s="58"/>
    </row>
    <row r="14" spans="2:12" ht="20.100000000000001" customHeight="1" x14ac:dyDescent="0.25">
      <c r="B14" s="33">
        <v>11</v>
      </c>
      <c r="C14" s="57"/>
      <c r="D14" s="58"/>
    </row>
    <row r="15" spans="2:12" ht="20.100000000000001" customHeight="1" x14ac:dyDescent="0.25">
      <c r="B15" s="33">
        <v>12</v>
      </c>
      <c r="C15" s="57"/>
      <c r="D15" s="58"/>
    </row>
    <row r="16" spans="2:12" ht="20.100000000000001" customHeight="1" x14ac:dyDescent="0.25">
      <c r="B16" s="33">
        <v>13</v>
      </c>
      <c r="C16" s="55"/>
      <c r="D16" s="59"/>
    </row>
    <row r="17" spans="2:5" ht="20.100000000000001" customHeight="1" x14ac:dyDescent="0.25">
      <c r="B17" s="33">
        <v>14</v>
      </c>
      <c r="C17" s="57"/>
      <c r="D17" s="58"/>
    </row>
    <row r="18" spans="2:5" ht="20.100000000000001" customHeight="1" x14ac:dyDescent="0.25">
      <c r="B18" s="33">
        <v>15</v>
      </c>
      <c r="C18" s="55"/>
      <c r="D18" s="59"/>
    </row>
    <row r="19" spans="2:5" ht="20.100000000000001" customHeight="1" x14ac:dyDescent="0.25">
      <c r="B19" s="35">
        <v>16</v>
      </c>
      <c r="C19" s="60"/>
      <c r="D19" s="61"/>
    </row>
    <row r="20" spans="2:5" ht="20.100000000000001" customHeight="1" x14ac:dyDescent="0.25">
      <c r="B20" s="29" t="s">
        <v>7</v>
      </c>
      <c r="C20" s="29">
        <f>SUBTOTAL(3,C4:C19)</f>
        <v>0</v>
      </c>
    </row>
    <row r="21" spans="2:5" ht="20.100000000000001" customHeight="1" x14ac:dyDescent="0.25"/>
    <row r="22" spans="2:5" ht="20.100000000000001" customHeight="1" x14ac:dyDescent="0.25">
      <c r="B22" s="45" t="s">
        <v>12</v>
      </c>
      <c r="C22" s="62">
        <f ca="1">LSpelers!C22</f>
        <v>2014</v>
      </c>
      <c r="D22" s="51"/>
      <c r="E22" s="52"/>
    </row>
    <row r="23" spans="2:5" ht="20.100000000000001" customHeight="1" x14ac:dyDescent="0.25">
      <c r="B23" s="46" t="s">
        <v>13</v>
      </c>
      <c r="C23" s="191" t="str">
        <f>Menu!F14</f>
        <v>Flodurianen</v>
      </c>
      <c r="D23" s="93" t="s">
        <v>17</v>
      </c>
      <c r="E23" s="53"/>
    </row>
    <row r="24" spans="2:5" ht="20.100000000000001" customHeight="1" x14ac:dyDescent="0.25">
      <c r="B24" s="89" t="s">
        <v>14</v>
      </c>
      <c r="C24" s="90" t="s">
        <v>9</v>
      </c>
      <c r="D24" s="54"/>
      <c r="E24" s="53"/>
    </row>
    <row r="25" spans="2:5" ht="20.100000000000001" customHeight="1" x14ac:dyDescent="0.25">
      <c r="B25" s="48" t="s">
        <v>15</v>
      </c>
      <c r="C25" s="50">
        <v>50</v>
      </c>
      <c r="D25" s="51"/>
      <c r="E25" s="53"/>
    </row>
  </sheetData>
  <sheetProtection algorithmName="SHA-512" hashValue="Su9bbGG3SEjv46tCTkbwqZq038RWDeSitDkWV54FAN6mYSa38KTi6ChVIkL3yogPvBOa9HtFCPsQlS9wfdiBzg==" saltValue="W8AlFYMMb0JTjzBf4x33dQ==" spinCount="100000" sheet="1" objects="1" scenarios="1"/>
  <mergeCells count="1">
    <mergeCell ref="B3:C3"/>
  </mergeCells>
  <conditionalFormatting sqref="F4:F11">
    <cfRule type="cellIs" dxfId="133" priority="4" operator="equal">
      <formula>0</formula>
    </cfRule>
  </conditionalFormatting>
  <conditionalFormatting sqref="H4:H7">
    <cfRule type="cellIs" dxfId="132" priority="3" operator="equal">
      <formula>0</formula>
    </cfRule>
  </conditionalFormatting>
  <conditionalFormatting sqref="J4:J5">
    <cfRule type="cellIs" dxfId="131" priority="2" operator="equal">
      <formula>0</formula>
    </cfRule>
  </conditionalFormatting>
  <conditionalFormatting sqref="L4">
    <cfRule type="cellIs" dxfId="130" priority="1" operator="equal">
      <formula>0</formula>
    </cfRule>
  </conditionalFormatting>
  <printOptions horizontalCentered="1" verticalCentered="1"/>
  <pageMargins left="0" right="0" top="0.74803149606299213" bottom="0.74803149606299213" header="0.31496062992125984" footer="0.31496062992125984"/>
  <pageSetup paperSize="9" scale="8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B1:AH205"/>
  <sheetViews>
    <sheetView showGridLines="0" showRowColHeaders="0" zoomScaleNormal="100" workbookViewId="0">
      <selection activeCell="D2" sqref="D2"/>
    </sheetView>
  </sheetViews>
  <sheetFormatPr defaultRowHeight="15" x14ac:dyDescent="0.25"/>
  <cols>
    <col min="1" max="1" width="1.7109375" customWidth="1"/>
    <col min="2" max="2" width="15.7109375" customWidth="1"/>
    <col min="3" max="7" width="5.7109375" customWidth="1"/>
    <col min="8" max="9" width="3.7109375" customWidth="1"/>
    <col min="10" max="10" width="15.7109375" customWidth="1"/>
    <col min="11" max="15" width="5.7109375" customWidth="1"/>
    <col min="16" max="17" width="3.7109375" customWidth="1"/>
    <col min="18" max="18" width="15.7109375" customWidth="1"/>
    <col min="19" max="23" width="5.7109375" customWidth="1"/>
    <col min="24" max="25" width="3.7109375" customWidth="1"/>
    <col min="26" max="26" width="15.7109375" customWidth="1"/>
    <col min="27" max="31" width="5.7109375" customWidth="1"/>
    <col min="32" max="33" width="3.7109375" customWidth="1"/>
    <col min="34" max="34" width="15.7109375" customWidth="1"/>
  </cols>
  <sheetData>
    <row r="1" spans="2:34" ht="5.0999999999999996" customHeight="1" x14ac:dyDescent="0.25"/>
    <row r="2" spans="2:34" ht="20.100000000000001" customHeight="1" x14ac:dyDescent="0.25">
      <c r="B2" s="38" t="s">
        <v>2</v>
      </c>
    </row>
    <row r="3" spans="2:34" ht="9.9499999999999993" customHeight="1" x14ac:dyDescent="0.25">
      <c r="B3" s="208"/>
      <c r="C3" s="206" t="s">
        <v>6</v>
      </c>
      <c r="D3" s="206" t="s">
        <v>8</v>
      </c>
      <c r="E3" s="269" t="s">
        <v>3</v>
      </c>
      <c r="F3" s="269" t="s">
        <v>4</v>
      </c>
      <c r="G3" s="269" t="s">
        <v>11</v>
      </c>
      <c r="J3" s="196" t="str">
        <f>LToernooi!J3</f>
        <v>Kwart finale</v>
      </c>
      <c r="AE3" s="195" t="s">
        <v>62</v>
      </c>
      <c r="AF3" s="195"/>
      <c r="AG3" s="195"/>
      <c r="AH3" s="195"/>
    </row>
    <row r="4" spans="2:34" ht="9.9499999999999993" customHeight="1" x14ac:dyDescent="0.25">
      <c r="B4" s="209"/>
      <c r="C4" s="207"/>
      <c r="D4" s="207"/>
      <c r="E4" s="270"/>
      <c r="F4" s="270"/>
      <c r="G4" s="270"/>
      <c r="H4" s="3"/>
      <c r="I4" s="3"/>
      <c r="J4" s="197"/>
      <c r="K4" s="37"/>
      <c r="L4" s="3"/>
      <c r="M4" s="25"/>
      <c r="N4" s="25"/>
      <c r="O4" s="3"/>
      <c r="AE4" s="195"/>
      <c r="AF4" s="195"/>
      <c r="AG4" s="195"/>
      <c r="AH4" s="195"/>
    </row>
    <row r="5" spans="2:34" ht="9" customHeight="1" x14ac:dyDescent="0.25">
      <c r="B5" s="198" t="str">
        <f>BSSpelers!C4</f>
        <v>Ome Henk</v>
      </c>
      <c r="C5" s="200">
        <f>BSSpelers!D4</f>
        <v>0</v>
      </c>
      <c r="D5" s="202">
        <f>C5/AA38</f>
        <v>0</v>
      </c>
      <c r="E5" s="204"/>
      <c r="F5" s="204"/>
      <c r="G5" s="204"/>
      <c r="H5" s="23">
        <v>1</v>
      </c>
      <c r="I5" s="4"/>
      <c r="J5" s="73"/>
      <c r="K5" s="206" t="str">
        <f>C3</f>
        <v>RM</v>
      </c>
      <c r="L5" s="206" t="str">
        <f>D3</f>
        <v>RG</v>
      </c>
      <c r="M5" s="269" t="str">
        <f>E3</f>
        <v>B</v>
      </c>
      <c r="N5" s="269" t="str">
        <f>F3</f>
        <v>GC</v>
      </c>
      <c r="O5" s="269" t="str">
        <f>G3</f>
        <v>HS</v>
      </c>
      <c r="AF5" s="195" t="s">
        <v>63</v>
      </c>
      <c r="AG5" s="195"/>
      <c r="AH5" s="195"/>
    </row>
    <row r="6" spans="2:34" ht="9" customHeight="1" x14ac:dyDescent="0.25">
      <c r="B6" s="199"/>
      <c r="C6" s="201"/>
      <c r="D6" s="203"/>
      <c r="E6" s="205"/>
      <c r="F6" s="205"/>
      <c r="G6" s="205"/>
      <c r="H6" s="9"/>
      <c r="I6" s="214"/>
      <c r="J6" s="86"/>
      <c r="K6" s="207"/>
      <c r="L6" s="207"/>
      <c r="M6" s="270"/>
      <c r="N6" s="270"/>
      <c r="O6" s="270"/>
      <c r="AF6" s="195"/>
      <c r="AG6" s="195"/>
      <c r="AH6" s="195"/>
    </row>
    <row r="7" spans="2:34" ht="9" customHeight="1" x14ac:dyDescent="0.25">
      <c r="B7" s="63"/>
      <c r="C7" s="29"/>
      <c r="D7" s="64"/>
      <c r="E7" s="86"/>
      <c r="F7" s="86"/>
      <c r="G7" s="70"/>
      <c r="H7" s="87"/>
      <c r="I7" s="215"/>
      <c r="J7" s="216">
        <f>IF(SUM(E5:G6)+SUM(E9:G10)&gt;0,IF(AND(F5=C5,F9=C9),IF(G5/F5&gt;G9/F9,B5,B9),IF(C5-F5&lt;C9-F9,B5,B9)),0)</f>
        <v>0</v>
      </c>
      <c r="K7" s="218">
        <f>IF(J7&gt;0,IF(J7=B5,C5,C9),0)</f>
        <v>0</v>
      </c>
      <c r="L7" s="220">
        <f>K7/AA38</f>
        <v>0</v>
      </c>
      <c r="M7" s="204"/>
      <c r="N7" s="204"/>
      <c r="O7" s="204"/>
      <c r="P7" s="8"/>
      <c r="Q7" s="4"/>
      <c r="R7" s="196" t="str">
        <f>LToernooi!R7</f>
        <v>Halve finale</v>
      </c>
      <c r="S7" s="4"/>
      <c r="T7" s="4"/>
      <c r="U7" s="4"/>
      <c r="V7" s="4"/>
      <c r="W7" s="4"/>
      <c r="X7" s="4"/>
      <c r="Y7" s="4"/>
    </row>
    <row r="8" spans="2:34" ht="9" customHeight="1" x14ac:dyDescent="0.25">
      <c r="B8" s="29"/>
      <c r="C8" s="29"/>
      <c r="D8" s="64"/>
      <c r="E8" s="86"/>
      <c r="F8" s="86"/>
      <c r="G8" s="70"/>
      <c r="H8" s="87"/>
      <c r="I8" s="5"/>
      <c r="J8" s="217"/>
      <c r="K8" s="219"/>
      <c r="L8" s="221"/>
      <c r="M8" s="205"/>
      <c r="N8" s="205"/>
      <c r="O8" s="205"/>
      <c r="P8" s="9"/>
      <c r="Q8" s="214"/>
      <c r="R8" s="197"/>
      <c r="S8" s="5"/>
      <c r="T8" s="5"/>
      <c r="U8" s="5"/>
      <c r="V8" s="5"/>
      <c r="W8" s="5"/>
      <c r="X8" s="5"/>
      <c r="Y8" s="5"/>
      <c r="AF8" s="189"/>
      <c r="AG8" s="189"/>
      <c r="AH8" s="189"/>
    </row>
    <row r="9" spans="2:34" ht="9" customHeight="1" x14ac:dyDescent="0.25">
      <c r="B9" s="198">
        <f>BSSpelers!C5</f>
        <v>0</v>
      </c>
      <c r="C9" s="200">
        <f>BSSpelers!D5</f>
        <v>0</v>
      </c>
      <c r="D9" s="202">
        <f>C9/AA38</f>
        <v>0</v>
      </c>
      <c r="E9" s="222">
        <f>E5</f>
        <v>0</v>
      </c>
      <c r="F9" s="204"/>
      <c r="G9" s="204"/>
      <c r="H9" s="11"/>
      <c r="I9" s="4"/>
      <c r="J9" s="74"/>
      <c r="K9" s="75"/>
      <c r="L9" s="76"/>
      <c r="M9" s="76"/>
      <c r="N9" s="74"/>
      <c r="O9" s="77"/>
      <c r="P9" s="16"/>
      <c r="Q9" s="214"/>
      <c r="S9" s="206" t="str">
        <f>K5</f>
        <v>RM</v>
      </c>
      <c r="T9" s="206" t="str">
        <f t="shared" ref="T9:W9" si="0">L5</f>
        <v>RG</v>
      </c>
      <c r="U9" s="269" t="str">
        <f t="shared" si="0"/>
        <v>B</v>
      </c>
      <c r="V9" s="269" t="str">
        <f t="shared" si="0"/>
        <v>GC</v>
      </c>
      <c r="W9" s="269" t="str">
        <f t="shared" si="0"/>
        <v>HS</v>
      </c>
      <c r="AF9" s="189"/>
      <c r="AG9" s="189"/>
      <c r="AH9" s="189"/>
    </row>
    <row r="10" spans="2:34" ht="9" customHeight="1" x14ac:dyDescent="0.25">
      <c r="B10" s="199"/>
      <c r="C10" s="201"/>
      <c r="D10" s="203"/>
      <c r="E10" s="223"/>
      <c r="F10" s="205"/>
      <c r="G10" s="205"/>
      <c r="H10" s="88"/>
      <c r="I10" s="88"/>
      <c r="J10" s="78"/>
      <c r="K10" s="78"/>
      <c r="L10" s="79"/>
      <c r="M10" s="78"/>
      <c r="N10" s="78"/>
      <c r="O10" s="78"/>
      <c r="P10" s="16"/>
      <c r="S10" s="207"/>
      <c r="T10" s="207"/>
      <c r="U10" s="270"/>
      <c r="V10" s="270"/>
      <c r="W10" s="270"/>
    </row>
    <row r="11" spans="2:34" ht="9" customHeight="1" x14ac:dyDescent="0.25">
      <c r="B11" s="63"/>
      <c r="C11" s="65"/>
      <c r="D11" s="66"/>
      <c r="E11" s="27"/>
      <c r="F11" s="27"/>
      <c r="G11" s="71"/>
      <c r="H11" s="88"/>
      <c r="I11" s="88"/>
      <c r="J11" s="78"/>
      <c r="K11" s="78"/>
      <c r="L11" s="79"/>
      <c r="M11" s="78"/>
      <c r="N11" s="78"/>
      <c r="O11" s="78"/>
      <c r="P11" s="16"/>
      <c r="R11" s="216">
        <f>IF(SUM(M7:O8)+SUM(M15:O16)&gt;0,IF(AND(N7=K7,N15=K15),IF(O7/N7&gt;O15/N15,J7,J15),IF(K7-N7&lt;K15-N15,J7,J15)),0)</f>
        <v>0</v>
      </c>
      <c r="S11" s="218">
        <f>IF(R11&gt;0,IF(R11=J7,K7,K15),0)</f>
        <v>0</v>
      </c>
      <c r="T11" s="218">
        <f>S11/AA38</f>
        <v>0</v>
      </c>
      <c r="U11" s="204"/>
      <c r="V11" s="204"/>
      <c r="W11" s="204"/>
      <c r="X11" s="8"/>
      <c r="Y11" s="4"/>
    </row>
    <row r="12" spans="2:34" ht="9" customHeight="1" x14ac:dyDescent="0.25">
      <c r="B12" s="30"/>
      <c r="C12" s="29"/>
      <c r="D12" s="64"/>
      <c r="E12" s="86"/>
      <c r="F12" s="86"/>
      <c r="G12" s="70"/>
      <c r="H12" s="88"/>
      <c r="I12" s="88"/>
      <c r="J12" s="78"/>
      <c r="K12" s="78"/>
      <c r="L12" s="79"/>
      <c r="M12" s="78"/>
      <c r="N12" s="78"/>
      <c r="O12" s="78"/>
      <c r="P12" s="16"/>
      <c r="Q12" s="18"/>
      <c r="R12" s="217"/>
      <c r="S12" s="219"/>
      <c r="T12" s="219"/>
      <c r="U12" s="205"/>
      <c r="V12" s="205"/>
      <c r="W12" s="205"/>
      <c r="X12" s="9"/>
      <c r="Y12" s="214"/>
    </row>
    <row r="13" spans="2:34" ht="9" customHeight="1" x14ac:dyDescent="0.25">
      <c r="B13" s="198">
        <f>BSSpelers!C6</f>
        <v>0</v>
      </c>
      <c r="C13" s="200">
        <f>BSSpelers!D6</f>
        <v>0</v>
      </c>
      <c r="D13" s="202">
        <f>C13/AA38</f>
        <v>0</v>
      </c>
      <c r="E13" s="204"/>
      <c r="F13" s="204"/>
      <c r="G13" s="204"/>
      <c r="H13" s="23">
        <f>H5+1</f>
        <v>2</v>
      </c>
      <c r="I13" s="4"/>
      <c r="J13" s="80"/>
      <c r="K13" s="206" t="str">
        <f>K5</f>
        <v>RM</v>
      </c>
      <c r="L13" s="206" t="str">
        <f>L5</f>
        <v>RG</v>
      </c>
      <c r="M13" s="224"/>
      <c r="N13" s="269" t="str">
        <f>N5</f>
        <v>GC</v>
      </c>
      <c r="O13" s="269" t="str">
        <f>O5</f>
        <v>HS</v>
      </c>
      <c r="P13" s="17"/>
      <c r="R13" s="73"/>
      <c r="S13" s="75"/>
      <c r="T13" s="75"/>
      <c r="U13" s="76"/>
      <c r="V13" s="74"/>
      <c r="W13" s="77"/>
      <c r="X13" s="87"/>
      <c r="Y13" s="214"/>
    </row>
    <row r="14" spans="2:34" ht="9" customHeight="1" x14ac:dyDescent="0.25">
      <c r="B14" s="199"/>
      <c r="C14" s="201"/>
      <c r="D14" s="203"/>
      <c r="E14" s="205"/>
      <c r="F14" s="205"/>
      <c r="G14" s="205"/>
      <c r="H14" s="9"/>
      <c r="I14" s="21"/>
      <c r="J14" s="78"/>
      <c r="K14" s="207"/>
      <c r="L14" s="207"/>
      <c r="M14" s="225"/>
      <c r="N14" s="270"/>
      <c r="O14" s="270"/>
      <c r="P14" s="87"/>
      <c r="Q14" s="5"/>
      <c r="R14" s="78"/>
      <c r="S14" s="78"/>
      <c r="T14" s="78"/>
      <c r="U14" s="78"/>
      <c r="V14" s="78"/>
      <c r="W14" s="78"/>
      <c r="X14" s="87"/>
      <c r="Y14" s="5"/>
    </row>
    <row r="15" spans="2:34" ht="9" customHeight="1" x14ac:dyDescent="0.25">
      <c r="B15" s="63"/>
      <c r="C15" s="29"/>
      <c r="D15" s="64"/>
      <c r="E15" s="86"/>
      <c r="F15" s="86"/>
      <c r="G15" s="70"/>
      <c r="H15" s="87"/>
      <c r="I15" s="22"/>
      <c r="J15" s="216">
        <f>IF(SUM(E13:G14)+SUM(E17:G18)&gt;0,IF(AND(F13=C13,F17=C17),IF(G13/F13&gt;G17/F17,B13,B17),IF(C13-F13&lt;C17-F17,B13,B17)),0)</f>
        <v>0</v>
      </c>
      <c r="K15" s="218">
        <f>IF(J15&gt;0,IF(J15=B13,C13,C17),0)</f>
        <v>0</v>
      </c>
      <c r="L15" s="220">
        <f>K15/AA38</f>
        <v>0</v>
      </c>
      <c r="M15" s="226">
        <f>M7</f>
        <v>0</v>
      </c>
      <c r="N15" s="204"/>
      <c r="O15" s="204"/>
      <c r="P15" s="87"/>
      <c r="Q15" s="5"/>
      <c r="R15" s="78"/>
      <c r="S15" s="78"/>
      <c r="T15" s="78"/>
      <c r="U15" s="78"/>
      <c r="V15" s="78"/>
      <c r="W15" s="78"/>
      <c r="X15" s="87"/>
      <c r="Y15" s="5"/>
      <c r="Z15" s="196" t="str">
        <f>LToernooi!Z15</f>
        <v>Finale</v>
      </c>
    </row>
    <row r="16" spans="2:34" ht="9" customHeight="1" x14ac:dyDescent="0.25">
      <c r="B16" s="29"/>
      <c r="C16" s="29"/>
      <c r="D16" s="64"/>
      <c r="E16" s="86"/>
      <c r="F16" s="86"/>
      <c r="G16" s="70"/>
      <c r="H16" s="87"/>
      <c r="I16" s="5"/>
      <c r="J16" s="217"/>
      <c r="K16" s="219"/>
      <c r="L16" s="221"/>
      <c r="M16" s="223"/>
      <c r="N16" s="205"/>
      <c r="O16" s="205"/>
      <c r="P16" s="15"/>
      <c r="Q16" s="5"/>
      <c r="R16" s="78"/>
      <c r="S16" s="78"/>
      <c r="T16" s="78"/>
      <c r="U16" s="78"/>
      <c r="V16" s="78"/>
      <c r="W16" s="78"/>
      <c r="X16" s="87"/>
      <c r="Y16" s="5"/>
      <c r="Z16" s="197"/>
    </row>
    <row r="17" spans="2:34" ht="9" customHeight="1" x14ac:dyDescent="0.25">
      <c r="B17" s="198">
        <f>BSSpelers!C7</f>
        <v>0</v>
      </c>
      <c r="C17" s="200">
        <f>BSSpelers!D7</f>
        <v>0</v>
      </c>
      <c r="D17" s="202">
        <f>C17/AA38</f>
        <v>0</v>
      </c>
      <c r="E17" s="222">
        <f>E13</f>
        <v>0</v>
      </c>
      <c r="F17" s="204"/>
      <c r="G17" s="204"/>
      <c r="H17" s="11"/>
      <c r="I17" s="4"/>
      <c r="J17" s="74"/>
      <c r="K17" s="75"/>
      <c r="L17" s="76"/>
      <c r="M17" s="81"/>
      <c r="N17" s="74"/>
      <c r="O17" s="77"/>
      <c r="P17" s="5"/>
      <c r="Q17" s="5"/>
      <c r="R17" s="78"/>
      <c r="S17" s="78"/>
      <c r="T17" s="78"/>
      <c r="U17" s="78"/>
      <c r="V17" s="78"/>
      <c r="W17" s="78"/>
      <c r="X17" s="87"/>
      <c r="Y17" s="5"/>
      <c r="AA17" s="206" t="str">
        <f>S9</f>
        <v>RM</v>
      </c>
      <c r="AB17" s="206" t="str">
        <f t="shared" ref="AB17:AE17" si="1">T9</f>
        <v>RG</v>
      </c>
      <c r="AC17" s="269" t="str">
        <f t="shared" si="1"/>
        <v>B</v>
      </c>
      <c r="AD17" s="269" t="str">
        <f t="shared" si="1"/>
        <v>GC</v>
      </c>
      <c r="AE17" s="269" t="str">
        <f t="shared" si="1"/>
        <v>HS</v>
      </c>
    </row>
    <row r="18" spans="2:34" ht="9" customHeight="1" x14ac:dyDescent="0.25">
      <c r="B18" s="199"/>
      <c r="C18" s="201"/>
      <c r="D18" s="203"/>
      <c r="E18" s="223"/>
      <c r="F18" s="205"/>
      <c r="G18" s="205"/>
      <c r="H18" s="88"/>
      <c r="I18" s="88"/>
      <c r="J18" s="78"/>
      <c r="K18" s="78"/>
      <c r="L18" s="79"/>
      <c r="M18" s="78"/>
      <c r="N18" s="78"/>
      <c r="O18" s="78"/>
      <c r="P18" s="5"/>
      <c r="Q18" s="5"/>
      <c r="R18" s="78"/>
      <c r="S18" s="78"/>
      <c r="T18" s="78"/>
      <c r="U18" s="78"/>
      <c r="V18" s="78"/>
      <c r="W18" s="78"/>
      <c r="X18" s="87"/>
      <c r="Y18" s="5"/>
      <c r="AA18" s="207"/>
      <c r="AB18" s="207"/>
      <c r="AC18" s="270"/>
      <c r="AD18" s="270"/>
      <c r="AE18" s="270"/>
    </row>
    <row r="19" spans="2:34" ht="9" customHeight="1" x14ac:dyDescent="0.25">
      <c r="B19" s="63"/>
      <c r="C19" s="65"/>
      <c r="D19" s="66"/>
      <c r="E19" s="27"/>
      <c r="F19" s="27"/>
      <c r="G19" s="71"/>
      <c r="H19" s="88"/>
      <c r="I19" s="88"/>
      <c r="J19" s="78"/>
      <c r="K19" s="78"/>
      <c r="L19" s="79"/>
      <c r="M19" s="78"/>
      <c r="N19" s="78"/>
      <c r="O19" s="78"/>
      <c r="P19" s="5"/>
      <c r="Q19" s="5"/>
      <c r="R19" s="78"/>
      <c r="S19" s="78"/>
      <c r="T19" s="78"/>
      <c r="U19" s="78"/>
      <c r="V19" s="78"/>
      <c r="W19" s="78"/>
      <c r="X19" s="87"/>
      <c r="Y19" s="2"/>
      <c r="Z19" s="216">
        <f>IF(SUM(U11:W12)+SUM(U27:W28)&gt;0,IF(AND(V11=S11,V27=S27),IF(W11/V11&gt;W27/V27,R11,R27),IF(S11-V11&lt;S27-V27,R11,R27)),0)</f>
        <v>0</v>
      </c>
      <c r="AA19" s="227">
        <f>IF(Z19&gt;0,IF(Z19=R11,S11,S27),0)</f>
        <v>0</v>
      </c>
      <c r="AB19" s="229">
        <f>AA19/AA38</f>
        <v>0</v>
      </c>
      <c r="AC19" s="204"/>
      <c r="AD19" s="204"/>
      <c r="AE19" s="204"/>
      <c r="AF19" s="8"/>
      <c r="AG19" s="4"/>
    </row>
    <row r="20" spans="2:34" ht="9" customHeight="1" x14ac:dyDescent="0.25">
      <c r="B20" s="30"/>
      <c r="C20" s="29"/>
      <c r="D20" s="64"/>
      <c r="E20" s="86"/>
      <c r="F20" s="86"/>
      <c r="G20" s="70"/>
      <c r="H20" s="88"/>
      <c r="I20" s="88"/>
      <c r="J20" s="78"/>
      <c r="K20" s="78"/>
      <c r="L20" s="79"/>
      <c r="M20" s="78"/>
      <c r="N20" s="78"/>
      <c r="O20" s="78"/>
      <c r="P20" s="5"/>
      <c r="Q20" s="5"/>
      <c r="R20" s="78"/>
      <c r="S20" s="78"/>
      <c r="T20" s="78"/>
      <c r="U20" s="78"/>
      <c r="V20" s="78"/>
      <c r="W20" s="78"/>
      <c r="X20" s="87"/>
      <c r="Y20" s="5"/>
      <c r="Z20" s="217"/>
      <c r="AA20" s="228"/>
      <c r="AB20" s="230"/>
      <c r="AC20" s="205"/>
      <c r="AD20" s="205"/>
      <c r="AE20" s="205"/>
      <c r="AF20" s="9"/>
      <c r="AG20" s="214"/>
    </row>
    <row r="21" spans="2:34" ht="9" customHeight="1" x14ac:dyDescent="0.25">
      <c r="B21" s="198">
        <f>BSSpelers!C8</f>
        <v>0</v>
      </c>
      <c r="C21" s="200">
        <f>BSSpelers!D8</f>
        <v>0</v>
      </c>
      <c r="D21" s="202">
        <f>C21/AA38</f>
        <v>0</v>
      </c>
      <c r="E21" s="204"/>
      <c r="F21" s="204"/>
      <c r="G21" s="204"/>
      <c r="H21" s="23">
        <f>H13+1</f>
        <v>3</v>
      </c>
      <c r="I21" s="4"/>
      <c r="J21" s="80"/>
      <c r="K21" s="206" t="str">
        <f>K13</f>
        <v>RM</v>
      </c>
      <c r="L21" s="206" t="str">
        <f>L13</f>
        <v>RG</v>
      </c>
      <c r="M21" s="269" t="str">
        <f>M5</f>
        <v>B</v>
      </c>
      <c r="N21" s="269" t="str">
        <f>N13</f>
        <v>GC</v>
      </c>
      <c r="O21" s="269" t="str">
        <f>O13</f>
        <v>HS</v>
      </c>
      <c r="Q21" s="5"/>
      <c r="R21" s="78"/>
      <c r="S21" s="78"/>
      <c r="T21" s="78"/>
      <c r="U21" s="78"/>
      <c r="V21" s="78"/>
      <c r="W21" s="78"/>
      <c r="X21" s="87"/>
      <c r="Y21" s="5"/>
      <c r="AA21" s="13"/>
      <c r="AB21" s="13"/>
      <c r="AC21" s="14"/>
      <c r="AD21" s="12"/>
      <c r="AE21" s="15"/>
      <c r="AF21" s="87"/>
      <c r="AG21" s="214"/>
    </row>
    <row r="22" spans="2:34" ht="9" customHeight="1" x14ac:dyDescent="0.25">
      <c r="B22" s="199"/>
      <c r="C22" s="201"/>
      <c r="D22" s="203"/>
      <c r="E22" s="205"/>
      <c r="F22" s="205"/>
      <c r="G22" s="205"/>
      <c r="H22" s="9"/>
      <c r="I22" s="21"/>
      <c r="J22" s="86"/>
      <c r="K22" s="207"/>
      <c r="L22" s="207"/>
      <c r="M22" s="270"/>
      <c r="N22" s="270"/>
      <c r="O22" s="270"/>
      <c r="P22" s="4"/>
      <c r="Q22" s="5"/>
      <c r="R22" s="78"/>
      <c r="S22" s="78"/>
      <c r="T22" s="78"/>
      <c r="U22" s="78"/>
      <c r="V22" s="78"/>
      <c r="W22" s="78"/>
      <c r="X22" s="87"/>
      <c r="Y22" s="5"/>
      <c r="AA22" s="5"/>
      <c r="AB22" s="5"/>
      <c r="AC22" s="5"/>
      <c r="AD22" s="5"/>
      <c r="AE22" s="5"/>
      <c r="AF22" s="87"/>
    </row>
    <row r="23" spans="2:34" ht="9" customHeight="1" x14ac:dyDescent="0.25">
      <c r="B23" s="67"/>
      <c r="C23" s="29"/>
      <c r="D23" s="64"/>
      <c r="E23" s="86"/>
      <c r="F23" s="86"/>
      <c r="G23" s="70"/>
      <c r="H23" s="87"/>
      <c r="I23" s="22"/>
      <c r="J23" s="216">
        <f>IF(SUM(E21:G22)+SUM(E25:G26)&gt;0,IF(AND(F21=C21,F25=C25),IF(G21/F21&gt;G25/F25,B21,B25),IF(C21-F21&lt;C25-F25,B21,B25)),0)</f>
        <v>0</v>
      </c>
      <c r="K23" s="218">
        <f>IF(J23&gt;0,IF(J23=B21,C21,C25),0)</f>
        <v>0</v>
      </c>
      <c r="L23" s="220">
        <f>K23/AA38</f>
        <v>0</v>
      </c>
      <c r="M23" s="204"/>
      <c r="N23" s="204"/>
      <c r="O23" s="204"/>
      <c r="P23" s="8"/>
      <c r="Q23" s="4"/>
      <c r="R23" s="80"/>
      <c r="S23" s="80"/>
      <c r="T23" s="80"/>
      <c r="U23" s="80"/>
      <c r="V23" s="80"/>
      <c r="W23" s="80"/>
      <c r="X23" s="87"/>
      <c r="Y23" s="5"/>
      <c r="AA23" s="5"/>
      <c r="AB23" s="5"/>
      <c r="AC23" s="5"/>
      <c r="AD23" s="5"/>
      <c r="AE23" s="5"/>
      <c r="AF23" s="87"/>
    </row>
    <row r="24" spans="2:34" ht="9" customHeight="1" x14ac:dyDescent="0.25">
      <c r="B24" s="29"/>
      <c r="C24" s="29"/>
      <c r="D24" s="64"/>
      <c r="E24" s="86"/>
      <c r="F24" s="86"/>
      <c r="G24" s="70"/>
      <c r="H24" s="87"/>
      <c r="I24" s="5"/>
      <c r="J24" s="217"/>
      <c r="K24" s="219"/>
      <c r="L24" s="221"/>
      <c r="M24" s="205"/>
      <c r="N24" s="205"/>
      <c r="O24" s="205"/>
      <c r="P24" s="9"/>
      <c r="Q24" s="5"/>
      <c r="R24" s="78"/>
      <c r="S24" s="78"/>
      <c r="T24" s="78"/>
      <c r="U24" s="78"/>
      <c r="V24" s="85"/>
      <c r="W24" s="78"/>
      <c r="X24" s="87"/>
      <c r="Y24" s="5"/>
      <c r="AA24" s="5"/>
      <c r="AB24" s="5"/>
      <c r="AC24" s="5"/>
      <c r="AD24" s="5"/>
      <c r="AE24" s="5"/>
      <c r="AF24" s="87"/>
      <c r="AG24" s="4"/>
    </row>
    <row r="25" spans="2:34" ht="9" customHeight="1" x14ac:dyDescent="0.25">
      <c r="B25" s="198">
        <f>BSSpelers!C9</f>
        <v>0</v>
      </c>
      <c r="C25" s="200">
        <f>BSSpelers!D9</f>
        <v>0</v>
      </c>
      <c r="D25" s="202">
        <f>C25/AA38</f>
        <v>0</v>
      </c>
      <c r="E25" s="222">
        <f>E21</f>
        <v>0</v>
      </c>
      <c r="F25" s="204"/>
      <c r="G25" s="204"/>
      <c r="H25" s="11"/>
      <c r="I25" s="4"/>
      <c r="J25" s="74"/>
      <c r="K25" s="75"/>
      <c r="L25" s="76"/>
      <c r="M25" s="76"/>
      <c r="N25" s="74"/>
      <c r="O25" s="77"/>
      <c r="P25" s="16"/>
      <c r="R25" s="73"/>
      <c r="S25" s="206" t="str">
        <f>S9</f>
        <v>RM</v>
      </c>
      <c r="T25" s="206" t="str">
        <f>T9</f>
        <v>RG</v>
      </c>
      <c r="U25" s="224"/>
      <c r="V25" s="269" t="str">
        <f>V9</f>
        <v>GC</v>
      </c>
      <c r="W25" s="269" t="str">
        <f>W9</f>
        <v>HS</v>
      </c>
      <c r="X25" s="87"/>
      <c r="Y25" s="5"/>
      <c r="AF25" s="87"/>
    </row>
    <row r="26" spans="2:34" ht="9" customHeight="1" x14ac:dyDescent="0.25">
      <c r="B26" s="199"/>
      <c r="C26" s="201"/>
      <c r="D26" s="203"/>
      <c r="E26" s="223"/>
      <c r="F26" s="205"/>
      <c r="G26" s="205"/>
      <c r="H26" s="88"/>
      <c r="I26" s="88"/>
      <c r="J26" s="78"/>
      <c r="K26" s="78"/>
      <c r="L26" s="79"/>
      <c r="M26" s="78"/>
      <c r="N26" s="78"/>
      <c r="O26" s="78"/>
      <c r="P26" s="16"/>
      <c r="R26" s="73"/>
      <c r="S26" s="207"/>
      <c r="T26" s="207"/>
      <c r="U26" s="225"/>
      <c r="V26" s="270"/>
      <c r="W26" s="270"/>
      <c r="X26" s="87"/>
      <c r="Y26" s="5"/>
      <c r="AF26" s="87"/>
      <c r="AG26" s="4"/>
    </row>
    <row r="27" spans="2:34" ht="9" customHeight="1" x14ac:dyDescent="0.25">
      <c r="B27" s="63"/>
      <c r="C27" s="65"/>
      <c r="D27" s="66"/>
      <c r="E27" s="27"/>
      <c r="F27" s="27"/>
      <c r="G27" s="71"/>
      <c r="H27" s="88"/>
      <c r="I27" s="88"/>
      <c r="J27" s="78"/>
      <c r="K27" s="78"/>
      <c r="L27" s="79"/>
      <c r="M27" s="78"/>
      <c r="N27" s="78"/>
      <c r="O27" s="78"/>
      <c r="P27" s="16"/>
      <c r="R27" s="216">
        <f>IF(SUM(M23:O24)+SUM(M31:O32)&gt;0,IF(AND(N23=K23,N31=K31),IF(O23/N23&gt;O31/N31,J23,J31),IF(K23-N23&lt;K31-N31,J23,J31)),0)</f>
        <v>0</v>
      </c>
      <c r="S27" s="218">
        <f>IF(R19&gt;0,IF(R19=J23,K23,K31),0)</f>
        <v>0</v>
      </c>
      <c r="T27" s="218">
        <f>S19/AA38</f>
        <v>0</v>
      </c>
      <c r="U27" s="226">
        <f>U11</f>
        <v>0</v>
      </c>
      <c r="V27" s="204"/>
      <c r="W27" s="204"/>
      <c r="X27" s="87"/>
      <c r="Y27" s="5"/>
      <c r="AF27" s="87"/>
    </row>
    <row r="28" spans="2:34" ht="9" customHeight="1" x14ac:dyDescent="0.25">
      <c r="B28" s="30"/>
      <c r="C28" s="29"/>
      <c r="D28" s="64"/>
      <c r="E28" s="86"/>
      <c r="F28" s="86"/>
      <c r="G28" s="70"/>
      <c r="H28" s="88"/>
      <c r="I28" s="88"/>
      <c r="J28" s="78"/>
      <c r="K28" s="78"/>
      <c r="L28" s="79"/>
      <c r="M28" s="78"/>
      <c r="N28" s="78"/>
      <c r="O28" s="78"/>
      <c r="P28" s="16"/>
      <c r="Q28" s="18"/>
      <c r="R28" s="217"/>
      <c r="S28" s="219"/>
      <c r="T28" s="219"/>
      <c r="U28" s="223"/>
      <c r="V28" s="205"/>
      <c r="W28" s="205"/>
      <c r="X28" s="15"/>
      <c r="Y28" s="5"/>
      <c r="AF28" s="87"/>
      <c r="AG28" s="4"/>
    </row>
    <row r="29" spans="2:34" ht="9" customHeight="1" x14ac:dyDescent="0.25">
      <c r="B29" s="198">
        <f>BSSpelers!C10</f>
        <v>0</v>
      </c>
      <c r="C29" s="200">
        <f>BSSpelers!D10</f>
        <v>0</v>
      </c>
      <c r="D29" s="202">
        <f>C29/AA38</f>
        <v>0</v>
      </c>
      <c r="E29" s="204"/>
      <c r="F29" s="204"/>
      <c r="G29" s="204"/>
      <c r="H29" s="23">
        <f>H21+1</f>
        <v>4</v>
      </c>
      <c r="I29" s="4"/>
      <c r="J29" s="80"/>
      <c r="K29" s="206" t="str">
        <f>K21</f>
        <v>RM</v>
      </c>
      <c r="L29" s="206" t="str">
        <f>L21</f>
        <v>RG</v>
      </c>
      <c r="M29" s="224"/>
      <c r="N29" s="269" t="str">
        <f>N21</f>
        <v>GC</v>
      </c>
      <c r="O29" s="269" t="str">
        <f>O21</f>
        <v>HS</v>
      </c>
      <c r="P29" s="17"/>
      <c r="R29" s="73"/>
      <c r="S29" s="75"/>
      <c r="T29" s="75"/>
      <c r="U29" s="76"/>
      <c r="V29" s="74"/>
      <c r="W29" s="77"/>
      <c r="X29" s="5"/>
      <c r="Y29" s="5"/>
      <c r="AF29" s="87"/>
    </row>
    <row r="30" spans="2:34" ht="9" customHeight="1" x14ac:dyDescent="0.25">
      <c r="B30" s="199"/>
      <c r="C30" s="201"/>
      <c r="D30" s="203"/>
      <c r="E30" s="205"/>
      <c r="F30" s="205"/>
      <c r="G30" s="205"/>
      <c r="H30" s="9"/>
      <c r="I30" s="21"/>
      <c r="J30" s="86"/>
      <c r="K30" s="207"/>
      <c r="L30" s="207"/>
      <c r="M30" s="225"/>
      <c r="N30" s="270"/>
      <c r="O30" s="270"/>
      <c r="P30" s="87"/>
      <c r="Q30" s="5"/>
      <c r="R30" s="78"/>
      <c r="S30" s="78"/>
      <c r="T30" s="78"/>
      <c r="U30" s="78"/>
      <c r="V30" s="78"/>
      <c r="W30" s="78"/>
      <c r="X30" s="5"/>
      <c r="Y30" s="5"/>
      <c r="AF30" s="87"/>
    </row>
    <row r="31" spans="2:34" ht="9" customHeight="1" x14ac:dyDescent="0.25">
      <c r="B31" s="67"/>
      <c r="C31" s="29"/>
      <c r="D31" s="64"/>
      <c r="E31" s="86"/>
      <c r="F31" s="86"/>
      <c r="G31" s="70"/>
      <c r="H31" s="87"/>
      <c r="I31" s="22"/>
      <c r="J31" s="216">
        <f>IF(SUM(E29:G30)+SUM(E33:G34)&gt;0,IF(AND(F29=C29,F33=C33),IF(G29/F29&gt;G33/F33,B29,B33),IF(C29-F29&lt;C33-F33,B29,B33)),0)</f>
        <v>0</v>
      </c>
      <c r="K31" s="218">
        <f>IF(J31&gt;0,IF(J31=B29,C29,C33),0)</f>
        <v>0</v>
      </c>
      <c r="L31" s="220">
        <f>LAB38/AA38</f>
        <v>0</v>
      </c>
      <c r="M31" s="226">
        <f>M23</f>
        <v>0</v>
      </c>
      <c r="N31" s="204"/>
      <c r="O31" s="204"/>
      <c r="P31" s="87"/>
      <c r="Q31" s="5"/>
      <c r="R31" s="78"/>
      <c r="S31" s="78"/>
      <c r="T31" s="78"/>
      <c r="U31" s="78"/>
      <c r="V31" s="78"/>
      <c r="W31" s="78"/>
      <c r="X31" s="5"/>
      <c r="Y31" s="5"/>
      <c r="AF31" s="87"/>
    </row>
    <row r="32" spans="2:34" ht="9" customHeight="1" x14ac:dyDescent="0.25">
      <c r="B32" s="29"/>
      <c r="C32" s="29"/>
      <c r="D32" s="64"/>
      <c r="E32" s="86"/>
      <c r="F32" s="86"/>
      <c r="G32" s="70"/>
      <c r="H32" s="87"/>
      <c r="I32" s="5"/>
      <c r="J32" s="217"/>
      <c r="K32" s="219"/>
      <c r="L32" s="221"/>
      <c r="M32" s="223"/>
      <c r="N32" s="205"/>
      <c r="O32" s="205"/>
      <c r="P32" s="15"/>
      <c r="Q32" s="5"/>
      <c r="R32" s="78"/>
      <c r="S32" s="78"/>
      <c r="T32" s="78"/>
      <c r="U32" s="78"/>
      <c r="V32" s="78"/>
      <c r="W32" s="78"/>
      <c r="X32" s="5"/>
      <c r="Y32" s="5"/>
      <c r="Z32" s="231" t="str">
        <f>BSSpelers!B22</f>
        <v xml:space="preserve">Jaar </v>
      </c>
      <c r="AA32" s="233">
        <f ca="1">BSSpelers!C22</f>
        <v>2014</v>
      </c>
      <c r="AB32" s="36"/>
      <c r="AC32" s="235"/>
      <c r="AF32" s="87"/>
      <c r="AH32" s="196" t="s">
        <v>10</v>
      </c>
    </row>
    <row r="33" spans="2:34" ht="9" customHeight="1" x14ac:dyDescent="0.25">
      <c r="B33" s="198">
        <f>BSSpelers!C11</f>
        <v>0</v>
      </c>
      <c r="C33" s="200">
        <f>BSSpelers!D11</f>
        <v>0</v>
      </c>
      <c r="D33" s="202">
        <f>C33/AA38</f>
        <v>0</v>
      </c>
      <c r="E33" s="222">
        <f>E29</f>
        <v>0</v>
      </c>
      <c r="F33" s="204"/>
      <c r="G33" s="204"/>
      <c r="H33" s="11"/>
      <c r="I33" s="4"/>
      <c r="J33" s="80"/>
      <c r="K33" s="73"/>
      <c r="L33" s="79"/>
      <c r="M33" s="78"/>
      <c r="N33" s="78"/>
      <c r="O33" s="80"/>
      <c r="R33" s="73"/>
      <c r="S33" s="73"/>
      <c r="T33" s="73"/>
      <c r="U33" s="73"/>
      <c r="V33" s="73"/>
      <c r="W33" s="73"/>
      <c r="Z33" s="232"/>
      <c r="AA33" s="234"/>
      <c r="AB33" s="39"/>
      <c r="AC33" s="236"/>
      <c r="AF33" s="87"/>
      <c r="AH33" s="197"/>
    </row>
    <row r="34" spans="2:34" ht="9" customHeight="1" x14ac:dyDescent="0.25">
      <c r="B34" s="199"/>
      <c r="C34" s="201"/>
      <c r="D34" s="203"/>
      <c r="E34" s="223"/>
      <c r="F34" s="205"/>
      <c r="G34" s="205"/>
      <c r="H34" s="88"/>
      <c r="I34" s="88"/>
      <c r="J34" s="86"/>
      <c r="K34" s="73"/>
      <c r="L34" s="82"/>
      <c r="M34" s="86"/>
      <c r="N34" s="86"/>
      <c r="O34" s="78"/>
      <c r="R34" s="73"/>
      <c r="S34" s="73"/>
      <c r="T34" s="73"/>
      <c r="U34" s="73"/>
      <c r="V34" s="73"/>
      <c r="W34" s="73"/>
      <c r="Z34" s="237" t="str">
        <f>BSSpelers!B23</f>
        <v xml:space="preserve">Club </v>
      </c>
      <c r="AA34" s="238" t="str">
        <f>LSpelers!C23</f>
        <v>Flodurianen</v>
      </c>
      <c r="AB34" s="238"/>
      <c r="AC34" s="239"/>
      <c r="AF34" s="87"/>
    </row>
    <row r="35" spans="2:34" ht="9" customHeight="1" thickBot="1" x14ac:dyDescent="0.3">
      <c r="B35" s="63"/>
      <c r="C35" s="29"/>
      <c r="D35" s="64"/>
      <c r="E35" s="86"/>
      <c r="F35" s="86"/>
      <c r="G35" s="70"/>
      <c r="H35" s="88"/>
      <c r="I35" s="88"/>
      <c r="J35" s="78"/>
      <c r="K35" s="78"/>
      <c r="L35" s="79"/>
      <c r="M35" s="78"/>
      <c r="N35" s="78"/>
      <c r="O35" s="78"/>
      <c r="R35" s="73"/>
      <c r="S35" s="73"/>
      <c r="T35" s="73"/>
      <c r="U35" s="73"/>
      <c r="V35" s="73"/>
      <c r="W35" s="73"/>
      <c r="Z35" s="232"/>
      <c r="AA35" s="238"/>
      <c r="AB35" s="238"/>
      <c r="AC35" s="239"/>
      <c r="AF35" s="87"/>
      <c r="AH35" s="216">
        <f>IF(SUM(AC19:AE20)+SUM(AC51:AE52)&gt;0,IF(AND(AD19=AA19,AD51=AA51),IF(AE19/AD19&gt;AE51/AD51,Z19,Z51),IF(AA19-AD19&lt;AA51-AD51,Z19,Z51)),0)</f>
        <v>0</v>
      </c>
    </row>
    <row r="36" spans="2:34" ht="9" customHeight="1" x14ac:dyDescent="0.25">
      <c r="B36" s="68"/>
      <c r="C36" s="68"/>
      <c r="D36" s="69"/>
      <c r="E36" s="28"/>
      <c r="F36" s="28"/>
      <c r="G36" s="72"/>
      <c r="H36" s="19"/>
      <c r="I36" s="19"/>
      <c r="J36" s="28"/>
      <c r="K36" s="28"/>
      <c r="L36" s="83"/>
      <c r="M36" s="28"/>
      <c r="N36" s="28"/>
      <c r="O36" s="28"/>
      <c r="P36" s="20"/>
      <c r="Q36" s="20"/>
      <c r="R36" s="84"/>
      <c r="S36" s="84"/>
      <c r="T36" s="84"/>
      <c r="U36" s="84"/>
      <c r="V36" s="84"/>
      <c r="W36" s="84"/>
      <c r="X36" s="20"/>
      <c r="Z36" s="271" t="str">
        <f>BSSpelers!B24</f>
        <v xml:space="preserve">Spelsoort </v>
      </c>
      <c r="AA36" s="273" t="str">
        <f>BSSpelers!C24</f>
        <v>Bandstoten</v>
      </c>
      <c r="AB36" s="273"/>
      <c r="AC36" s="274"/>
      <c r="AF36" s="87"/>
      <c r="AG36" s="18"/>
      <c r="AH36" s="217"/>
    </row>
    <row r="37" spans="2:34" ht="9" customHeight="1" x14ac:dyDescent="0.25">
      <c r="B37" s="198">
        <f>BSSpelers!C12</f>
        <v>0</v>
      </c>
      <c r="C37" s="200">
        <f>BSSpelers!D12</f>
        <v>0</v>
      </c>
      <c r="D37" s="202">
        <f>C37/AA38</f>
        <v>0</v>
      </c>
      <c r="E37" s="204"/>
      <c r="F37" s="204"/>
      <c r="G37" s="204"/>
      <c r="H37" s="23">
        <f>H29+1</f>
        <v>5</v>
      </c>
      <c r="I37" s="4"/>
      <c r="J37" s="80"/>
      <c r="K37" s="206" t="str">
        <f>K29</f>
        <v>RM</v>
      </c>
      <c r="L37" s="206" t="str">
        <f>L29</f>
        <v>RG</v>
      </c>
      <c r="M37" s="269" t="str">
        <f>M21</f>
        <v>B</v>
      </c>
      <c r="N37" s="269" t="str">
        <f>N29</f>
        <v>GC</v>
      </c>
      <c r="O37" s="269" t="str">
        <f>O29</f>
        <v>HS</v>
      </c>
      <c r="R37" s="73"/>
      <c r="S37" s="73"/>
      <c r="T37" s="73"/>
      <c r="U37" s="73"/>
      <c r="V37" s="73"/>
      <c r="W37" s="73"/>
      <c r="Z37" s="272"/>
      <c r="AA37" s="275"/>
      <c r="AB37" s="275"/>
      <c r="AC37" s="276"/>
      <c r="AF37" s="87"/>
    </row>
    <row r="38" spans="2:34" ht="9" customHeight="1" x14ac:dyDescent="0.25">
      <c r="B38" s="199"/>
      <c r="C38" s="201"/>
      <c r="D38" s="203"/>
      <c r="E38" s="205"/>
      <c r="F38" s="205"/>
      <c r="G38" s="205"/>
      <c r="H38" s="9"/>
      <c r="I38" s="21"/>
      <c r="J38" s="86"/>
      <c r="K38" s="207"/>
      <c r="L38" s="207"/>
      <c r="M38" s="270"/>
      <c r="N38" s="270"/>
      <c r="O38" s="270"/>
      <c r="P38" s="4"/>
      <c r="Q38" s="4"/>
      <c r="R38" s="80"/>
      <c r="S38" s="80"/>
      <c r="T38" s="80"/>
      <c r="U38" s="80"/>
      <c r="V38" s="80"/>
      <c r="W38" s="80"/>
      <c r="X38" s="4"/>
      <c r="Y38" s="4"/>
      <c r="Z38" s="246" t="str">
        <f>BSSpelers!B25</f>
        <v xml:space="preserve">Beurten </v>
      </c>
      <c r="AA38" s="248">
        <f>BSSpelers!C25</f>
        <v>30</v>
      </c>
      <c r="AB38" s="40"/>
      <c r="AC38" s="41"/>
      <c r="AF38" s="87"/>
    </row>
    <row r="39" spans="2:34" ht="9" customHeight="1" x14ac:dyDescent="0.25">
      <c r="B39" s="67"/>
      <c r="C39" s="29"/>
      <c r="D39" s="64"/>
      <c r="E39" s="86"/>
      <c r="F39" s="86"/>
      <c r="G39" s="70"/>
      <c r="H39" s="87"/>
      <c r="I39" s="22"/>
      <c r="J39" s="216">
        <f>IF(SUM(E37:G38)+SUM(E41:G42)&gt;0,IF(AND(F37=C37,F41=C41),IF(G37/F37&gt;G41/F41,B37,B41),IF(C37-F37&lt;C41-F41,B37,B41)),0)</f>
        <v>0</v>
      </c>
      <c r="K39" s="218">
        <f>IF(J39&gt;0,IF(J39=B37,C37,C41),0)</f>
        <v>0</v>
      </c>
      <c r="L39" s="220">
        <f>K39/AA38</f>
        <v>0</v>
      </c>
      <c r="M39" s="204"/>
      <c r="N39" s="204"/>
      <c r="O39" s="204"/>
      <c r="P39" s="8"/>
      <c r="Q39" s="4"/>
      <c r="R39" s="250"/>
      <c r="S39" s="251"/>
      <c r="T39" s="80"/>
      <c r="U39" s="250"/>
      <c r="V39" s="251"/>
      <c r="W39" s="80"/>
      <c r="X39" s="252"/>
      <c r="Y39" s="4"/>
      <c r="Z39" s="247"/>
      <c r="AA39" s="249"/>
      <c r="AB39" s="36"/>
      <c r="AC39" s="42"/>
      <c r="AF39" s="87"/>
    </row>
    <row r="40" spans="2:34" ht="9" customHeight="1" x14ac:dyDescent="0.25">
      <c r="B40" s="29"/>
      <c r="C40" s="29"/>
      <c r="D40" s="64"/>
      <c r="E40" s="86"/>
      <c r="F40" s="86"/>
      <c r="G40" s="70"/>
      <c r="H40" s="87"/>
      <c r="I40" s="5"/>
      <c r="J40" s="217"/>
      <c r="K40" s="219"/>
      <c r="L40" s="221"/>
      <c r="M40" s="205"/>
      <c r="N40" s="205"/>
      <c r="O40" s="205"/>
      <c r="P40" s="9"/>
      <c r="Q40" s="5"/>
      <c r="R40" s="250"/>
      <c r="S40" s="250"/>
      <c r="T40" s="78"/>
      <c r="U40" s="250"/>
      <c r="V40" s="250"/>
      <c r="W40" s="78"/>
      <c r="X40" s="253"/>
      <c r="Y40" s="5"/>
      <c r="Z40" s="30"/>
      <c r="AA40" s="30"/>
      <c r="AB40" s="30"/>
      <c r="AC40" s="30"/>
      <c r="AF40" s="87"/>
    </row>
    <row r="41" spans="2:34" ht="9" customHeight="1" x14ac:dyDescent="0.25">
      <c r="B41" s="198">
        <f>BSSpelers!C13</f>
        <v>0</v>
      </c>
      <c r="C41" s="200">
        <f>BSSpelers!D13</f>
        <v>0</v>
      </c>
      <c r="D41" s="202">
        <f>C41/AA38</f>
        <v>0</v>
      </c>
      <c r="E41" s="222">
        <f>E37</f>
        <v>0</v>
      </c>
      <c r="F41" s="204"/>
      <c r="G41" s="204"/>
      <c r="H41" s="11"/>
      <c r="I41" s="4"/>
      <c r="J41" s="74"/>
      <c r="K41" s="75"/>
      <c r="L41" s="76"/>
      <c r="M41" s="76"/>
      <c r="N41" s="74"/>
      <c r="O41" s="77"/>
      <c r="P41" s="16"/>
      <c r="R41" s="73"/>
      <c r="S41" s="206" t="str">
        <f>S25</f>
        <v>RM</v>
      </c>
      <c r="T41" s="206" t="str">
        <f>T25</f>
        <v>RG</v>
      </c>
      <c r="U41" s="269" t="str">
        <f t="shared" ref="U41:W41" si="2">U9</f>
        <v>B</v>
      </c>
      <c r="V41" s="269" t="str">
        <f t="shared" si="2"/>
        <v>GC</v>
      </c>
      <c r="W41" s="269" t="str">
        <f t="shared" si="2"/>
        <v>HS</v>
      </c>
      <c r="AF41" s="87"/>
    </row>
    <row r="42" spans="2:34" ht="9" customHeight="1" x14ac:dyDescent="0.25">
      <c r="B42" s="199"/>
      <c r="C42" s="201"/>
      <c r="D42" s="203"/>
      <c r="E42" s="223"/>
      <c r="F42" s="205"/>
      <c r="G42" s="205"/>
      <c r="H42" s="88"/>
      <c r="I42" s="88"/>
      <c r="J42" s="78"/>
      <c r="K42" s="78"/>
      <c r="L42" s="79"/>
      <c r="M42" s="78"/>
      <c r="N42" s="78"/>
      <c r="O42" s="78"/>
      <c r="P42" s="16"/>
      <c r="R42" s="73"/>
      <c r="S42" s="207"/>
      <c r="T42" s="207"/>
      <c r="U42" s="270"/>
      <c r="V42" s="270"/>
      <c r="W42" s="270"/>
      <c r="AF42" s="87"/>
    </row>
    <row r="43" spans="2:34" ht="9" customHeight="1" x14ac:dyDescent="0.25">
      <c r="B43" s="63"/>
      <c r="C43" s="65"/>
      <c r="D43" s="66"/>
      <c r="E43" s="27"/>
      <c r="F43" s="27"/>
      <c r="G43" s="71"/>
      <c r="H43" s="88"/>
      <c r="I43" s="88"/>
      <c r="J43" s="78"/>
      <c r="K43" s="78"/>
      <c r="L43" s="79"/>
      <c r="M43" s="78"/>
      <c r="N43" s="78"/>
      <c r="O43" s="78"/>
      <c r="P43" s="16"/>
      <c r="R43" s="216">
        <f>IF(SUM(M39:O40)+SUM(M47:O48)&gt;0,IF(AND(N39=K39,N47=K47),IF(O39/N39&gt;O47/N47,J39,J47),IF(K39-N39&lt;K47-N47,J39,J47)),0)</f>
        <v>0</v>
      </c>
      <c r="S43" s="218">
        <f>IF(R51&gt;0,IF(R51=J39,K39,K47),0)</f>
        <v>0</v>
      </c>
      <c r="T43" s="218">
        <f>S51/AA38</f>
        <v>0</v>
      </c>
      <c r="U43" s="204"/>
      <c r="V43" s="204"/>
      <c r="W43" s="204"/>
      <c r="X43" s="8"/>
      <c r="Y43" s="4"/>
      <c r="AF43" s="87"/>
    </row>
    <row r="44" spans="2:34" ht="9" customHeight="1" x14ac:dyDescent="0.25">
      <c r="B44" s="30"/>
      <c r="C44" s="29"/>
      <c r="D44" s="64"/>
      <c r="E44" s="86"/>
      <c r="F44" s="86"/>
      <c r="G44" s="70"/>
      <c r="H44" s="88"/>
      <c r="I44" s="88"/>
      <c r="J44" s="78"/>
      <c r="K44" s="78"/>
      <c r="L44" s="79"/>
      <c r="M44" s="78"/>
      <c r="N44" s="78"/>
      <c r="O44" s="78"/>
      <c r="P44" s="16"/>
      <c r="Q44" s="18"/>
      <c r="R44" s="217"/>
      <c r="S44" s="219"/>
      <c r="T44" s="219"/>
      <c r="U44" s="205"/>
      <c r="V44" s="205"/>
      <c r="W44" s="205"/>
      <c r="X44" s="9"/>
      <c r="Y44" s="214"/>
      <c r="AF44" s="87"/>
    </row>
    <row r="45" spans="2:34" ht="9" customHeight="1" x14ac:dyDescent="0.25">
      <c r="B45" s="198">
        <f>BSSpelers!C14</f>
        <v>0</v>
      </c>
      <c r="C45" s="200">
        <f>BSSpelers!D14</f>
        <v>0</v>
      </c>
      <c r="D45" s="202">
        <f>C45/AA38</f>
        <v>0</v>
      </c>
      <c r="E45" s="204"/>
      <c r="F45" s="204"/>
      <c r="G45" s="204"/>
      <c r="H45" s="23">
        <f>H37+1</f>
        <v>6</v>
      </c>
      <c r="I45" s="4"/>
      <c r="J45" s="80"/>
      <c r="K45" s="206" t="str">
        <f>K37</f>
        <v>RM</v>
      </c>
      <c r="L45" s="206" t="str">
        <f>L37</f>
        <v>RG</v>
      </c>
      <c r="M45" s="224"/>
      <c r="N45" s="269" t="str">
        <f>N37</f>
        <v>GC</v>
      </c>
      <c r="O45" s="269" t="str">
        <f>O37</f>
        <v>HS</v>
      </c>
      <c r="P45" s="17"/>
      <c r="R45" s="73"/>
      <c r="S45" s="75"/>
      <c r="T45" s="75"/>
      <c r="U45" s="76"/>
      <c r="V45" s="74"/>
      <c r="W45" s="77"/>
      <c r="X45" s="87"/>
      <c r="Y45" s="214"/>
      <c r="AF45" s="87"/>
    </row>
    <row r="46" spans="2:34" ht="9" customHeight="1" x14ac:dyDescent="0.25">
      <c r="B46" s="199"/>
      <c r="C46" s="201"/>
      <c r="D46" s="203"/>
      <c r="E46" s="205"/>
      <c r="F46" s="205"/>
      <c r="G46" s="205"/>
      <c r="H46" s="9"/>
      <c r="I46" s="21"/>
      <c r="J46" s="86"/>
      <c r="K46" s="207"/>
      <c r="L46" s="207"/>
      <c r="M46" s="225"/>
      <c r="N46" s="270"/>
      <c r="O46" s="270"/>
      <c r="P46" s="87"/>
      <c r="Q46" s="5"/>
      <c r="R46" s="78"/>
      <c r="S46" s="78"/>
      <c r="T46" s="78"/>
      <c r="U46" s="78"/>
      <c r="V46" s="78"/>
      <c r="W46" s="78"/>
      <c r="X46" s="87"/>
      <c r="Y46" s="5"/>
      <c r="AF46" s="87"/>
    </row>
    <row r="47" spans="2:34" ht="9" customHeight="1" x14ac:dyDescent="0.25">
      <c r="B47" s="67"/>
      <c r="C47" s="29"/>
      <c r="D47" s="64"/>
      <c r="E47" s="86"/>
      <c r="F47" s="86"/>
      <c r="G47" s="70"/>
      <c r="H47" s="87"/>
      <c r="I47" s="22"/>
      <c r="J47" s="216">
        <f>IF(SUM(E45:G46)+SUM(E49:G50)&gt;0,IF(AND(F45=C45,F49=C49),IF(G45/F45&gt;G49/F49,B45,B49),IF(C45-F45&lt;C49-F49,B45,B49)),0)</f>
        <v>0</v>
      </c>
      <c r="K47" s="218">
        <f>IF(J47&gt;0,IF(J47=B45,C45,C49),0)</f>
        <v>0</v>
      </c>
      <c r="L47" s="220">
        <f>K47/AA38</f>
        <v>0</v>
      </c>
      <c r="M47" s="226">
        <f>M39</f>
        <v>0</v>
      </c>
      <c r="N47" s="204"/>
      <c r="O47" s="204"/>
      <c r="P47" s="87"/>
      <c r="Q47" s="5"/>
      <c r="R47" s="78"/>
      <c r="S47" s="78"/>
      <c r="T47" s="78"/>
      <c r="U47" s="78"/>
      <c r="V47" s="78"/>
      <c r="W47" s="78"/>
      <c r="X47" s="87"/>
      <c r="Y47" s="5"/>
      <c r="AF47" s="87"/>
    </row>
    <row r="48" spans="2:34" ht="9" customHeight="1" x14ac:dyDescent="0.25">
      <c r="B48" s="29"/>
      <c r="C48" s="29"/>
      <c r="D48" s="64"/>
      <c r="E48" s="86"/>
      <c r="F48" s="86"/>
      <c r="G48" s="70"/>
      <c r="H48" s="87"/>
      <c r="I48" s="5"/>
      <c r="J48" s="217"/>
      <c r="K48" s="219"/>
      <c r="L48" s="221"/>
      <c r="M48" s="223"/>
      <c r="N48" s="205"/>
      <c r="O48" s="205"/>
      <c r="P48" s="15"/>
      <c r="Q48" s="5"/>
      <c r="R48" s="78"/>
      <c r="S48" s="78"/>
      <c r="T48" s="78"/>
      <c r="U48" s="78"/>
      <c r="V48" s="78"/>
      <c r="W48" s="78"/>
      <c r="X48" s="87"/>
      <c r="Y48" s="5"/>
      <c r="AF48" s="87"/>
    </row>
    <row r="49" spans="2:33" ht="9" customHeight="1" x14ac:dyDescent="0.25">
      <c r="B49" s="198">
        <f>BSSpelers!C15</f>
        <v>0</v>
      </c>
      <c r="C49" s="200">
        <f>BSSpelers!D15</f>
        <v>0</v>
      </c>
      <c r="D49" s="202">
        <f>C49/AA38</f>
        <v>0</v>
      </c>
      <c r="E49" s="222">
        <f>E45</f>
        <v>0</v>
      </c>
      <c r="F49" s="204"/>
      <c r="G49" s="204"/>
      <c r="H49" s="11"/>
      <c r="I49" s="4"/>
      <c r="J49" s="80"/>
      <c r="K49" s="73"/>
      <c r="L49" s="79"/>
      <c r="M49" s="78"/>
      <c r="N49" s="78"/>
      <c r="O49" s="80"/>
      <c r="R49" s="73"/>
      <c r="S49" s="78"/>
      <c r="T49" s="73"/>
      <c r="U49" s="73"/>
      <c r="V49" s="73"/>
      <c r="W49" s="73"/>
      <c r="X49" s="87"/>
      <c r="Y49" s="5"/>
      <c r="AA49" s="206" t="str">
        <f>AA17</f>
        <v>RM</v>
      </c>
      <c r="AB49" s="206" t="str">
        <f>AB17</f>
        <v>RG</v>
      </c>
      <c r="AC49" s="254"/>
      <c r="AD49" s="269" t="str">
        <f>AD17</f>
        <v>GC</v>
      </c>
      <c r="AE49" s="269" t="str">
        <f>AE17</f>
        <v>HS</v>
      </c>
      <c r="AF49" s="87"/>
    </row>
    <row r="50" spans="2:33" ht="9" customHeight="1" x14ac:dyDescent="0.25">
      <c r="B50" s="199"/>
      <c r="C50" s="201"/>
      <c r="D50" s="203"/>
      <c r="E50" s="223"/>
      <c r="F50" s="205"/>
      <c r="G50" s="205"/>
      <c r="H50" s="88"/>
      <c r="I50" s="88"/>
      <c r="J50" s="86"/>
      <c r="K50" s="73"/>
      <c r="L50" s="82"/>
      <c r="M50" s="86"/>
      <c r="N50" s="86"/>
      <c r="O50" s="78"/>
      <c r="R50" s="73"/>
      <c r="S50" s="78"/>
      <c r="T50" s="73"/>
      <c r="U50" s="73"/>
      <c r="V50" s="73"/>
      <c r="W50" s="73"/>
      <c r="X50" s="87"/>
      <c r="Y50" s="5"/>
      <c r="AA50" s="207"/>
      <c r="AB50" s="207"/>
      <c r="AC50" s="255"/>
      <c r="AD50" s="270"/>
      <c r="AE50" s="270"/>
      <c r="AF50" s="87"/>
    </row>
    <row r="51" spans="2:33" ht="9" customHeight="1" x14ac:dyDescent="0.25">
      <c r="B51" s="30"/>
      <c r="C51" s="29"/>
      <c r="D51" s="64"/>
      <c r="E51" s="86"/>
      <c r="F51" s="86"/>
      <c r="G51" s="70"/>
      <c r="H51" s="88"/>
      <c r="I51" s="88"/>
      <c r="J51" s="78"/>
      <c r="K51" s="78"/>
      <c r="L51" s="79"/>
      <c r="M51" s="78"/>
      <c r="N51" s="78"/>
      <c r="O51" s="78"/>
      <c r="R51" s="73"/>
      <c r="S51" s="78"/>
      <c r="T51" s="73"/>
      <c r="U51" s="73"/>
      <c r="V51" s="73"/>
      <c r="W51" s="73"/>
      <c r="X51" s="87"/>
      <c r="Y51" s="2"/>
      <c r="Z51" s="216">
        <f>IF(SUM(U43:W44)+SUM(U59:W60)&gt;0,IF(AND(V43=S43,V59=S59),IF(W43/V43&gt;W59/V59,R43,R59),IF(S43-V43&lt;S59-V59,R43,R59)),0)</f>
        <v>0</v>
      </c>
      <c r="AA51" s="227">
        <f>IF(Z51&gt;0,IF(Z51=R43,S43,S59),0)</f>
        <v>0</v>
      </c>
      <c r="AB51" s="227">
        <f>AA51/AA38</f>
        <v>0</v>
      </c>
      <c r="AC51" s="256">
        <f>AC19</f>
        <v>0</v>
      </c>
      <c r="AD51" s="204"/>
      <c r="AE51" s="204"/>
      <c r="AF51" s="87"/>
      <c r="AG51" s="4"/>
    </row>
    <row r="52" spans="2:33" ht="9" customHeight="1" x14ac:dyDescent="0.25">
      <c r="B52" s="30"/>
      <c r="C52" s="29"/>
      <c r="D52" s="64"/>
      <c r="E52" s="86"/>
      <c r="F52" s="86"/>
      <c r="G52" s="70"/>
      <c r="H52" s="88"/>
      <c r="I52" s="88"/>
      <c r="J52" s="78"/>
      <c r="K52" s="78"/>
      <c r="L52" s="79"/>
      <c r="M52" s="78"/>
      <c r="N52" s="78"/>
      <c r="O52" s="78"/>
      <c r="R52" s="73"/>
      <c r="S52" s="78"/>
      <c r="T52" s="73"/>
      <c r="U52" s="73"/>
      <c r="V52" s="73"/>
      <c r="W52" s="73"/>
      <c r="X52" s="87"/>
      <c r="Y52" s="5"/>
      <c r="Z52" s="217"/>
      <c r="AA52" s="228"/>
      <c r="AB52" s="228"/>
      <c r="AC52" s="257"/>
      <c r="AD52" s="205"/>
      <c r="AE52" s="205"/>
      <c r="AF52" s="15"/>
      <c r="AG52" s="6"/>
    </row>
    <row r="53" spans="2:33" ht="9" customHeight="1" x14ac:dyDescent="0.25">
      <c r="B53" s="198">
        <f>BSSpelers!C16</f>
        <v>0</v>
      </c>
      <c r="C53" s="200">
        <f>BSSpelers!D16</f>
        <v>0</v>
      </c>
      <c r="D53" s="202">
        <f>C53/AA38</f>
        <v>0</v>
      </c>
      <c r="E53" s="204"/>
      <c r="F53" s="204"/>
      <c r="G53" s="204"/>
      <c r="H53" s="23">
        <f>H45+1</f>
        <v>7</v>
      </c>
      <c r="I53" s="4"/>
      <c r="J53" s="80"/>
      <c r="K53" s="206" t="str">
        <f>K45</f>
        <v>RM</v>
      </c>
      <c r="L53" s="206" t="str">
        <f>L45</f>
        <v>RG</v>
      </c>
      <c r="M53" s="269" t="str">
        <f>M37</f>
        <v>B</v>
      </c>
      <c r="N53" s="269" t="str">
        <f>N45</f>
        <v>GC</v>
      </c>
      <c r="O53" s="269" t="str">
        <f>O45</f>
        <v>HS</v>
      </c>
      <c r="R53" s="73"/>
      <c r="S53" s="78"/>
      <c r="T53" s="73"/>
      <c r="U53" s="73"/>
      <c r="V53" s="73"/>
      <c r="W53" s="73"/>
      <c r="X53" s="87"/>
      <c r="Y53" s="5"/>
      <c r="AA53" s="13"/>
      <c r="AB53" s="13"/>
      <c r="AC53" s="14"/>
      <c r="AD53" s="12"/>
      <c r="AE53" s="15"/>
      <c r="AF53" s="5"/>
      <c r="AG53" s="4"/>
    </row>
    <row r="54" spans="2:33" ht="9" customHeight="1" x14ac:dyDescent="0.25">
      <c r="B54" s="199"/>
      <c r="C54" s="201"/>
      <c r="D54" s="203"/>
      <c r="E54" s="205"/>
      <c r="F54" s="205"/>
      <c r="G54" s="205"/>
      <c r="H54" s="9"/>
      <c r="I54" s="21"/>
      <c r="J54" s="86"/>
      <c r="K54" s="207"/>
      <c r="L54" s="207"/>
      <c r="M54" s="270"/>
      <c r="N54" s="270"/>
      <c r="O54" s="270"/>
      <c r="P54" s="4"/>
      <c r="Q54" s="4"/>
      <c r="R54" s="80"/>
      <c r="S54" s="78"/>
      <c r="T54" s="80"/>
      <c r="U54" s="80"/>
      <c r="V54" s="80"/>
      <c r="W54" s="80"/>
      <c r="X54" s="87"/>
      <c r="Y54" s="5"/>
      <c r="AA54" s="5"/>
      <c r="AB54" s="5"/>
      <c r="AC54" s="5"/>
      <c r="AD54" s="5"/>
      <c r="AE54" s="5"/>
      <c r="AF54" s="5"/>
      <c r="AG54" s="5"/>
    </row>
    <row r="55" spans="2:33" ht="9" customHeight="1" x14ac:dyDescent="0.25">
      <c r="B55" s="67"/>
      <c r="C55" s="29"/>
      <c r="D55" s="64"/>
      <c r="E55" s="86"/>
      <c r="F55" s="86"/>
      <c r="G55" s="70"/>
      <c r="H55" s="87"/>
      <c r="I55" s="22"/>
      <c r="J55" s="216">
        <f>IF(SUM(E53:G54)+SUM(E57:G58)&gt;0,IF(AND(F53=C53,F57=C57),IF(G53/F53&gt;G57/F57,B53,B57),IF(C53-F53&lt;C57-F57,B53,B57)),0)</f>
        <v>0</v>
      </c>
      <c r="K55" s="218">
        <f>IF(J55&gt;0,IF(J55=B53,C53,C57),0)</f>
        <v>0</v>
      </c>
      <c r="L55" s="220">
        <f>K55/AA38</f>
        <v>0</v>
      </c>
      <c r="M55" s="204"/>
      <c r="N55" s="204"/>
      <c r="O55" s="204"/>
      <c r="P55" s="8"/>
      <c r="Q55" s="4"/>
      <c r="R55" s="80"/>
      <c r="S55" s="80"/>
      <c r="T55" s="80"/>
      <c r="U55" s="80"/>
      <c r="V55" s="80"/>
      <c r="W55" s="80"/>
      <c r="X55" s="87"/>
      <c r="Y55" s="5"/>
      <c r="AA55" s="5"/>
      <c r="AB55" s="5"/>
      <c r="AC55" s="5"/>
      <c r="AD55" s="5"/>
      <c r="AE55" s="5"/>
      <c r="AF55" s="5"/>
      <c r="AG55" s="4"/>
    </row>
    <row r="56" spans="2:33" ht="9" customHeight="1" x14ac:dyDescent="0.25">
      <c r="B56" s="29"/>
      <c r="C56" s="29"/>
      <c r="D56" s="64"/>
      <c r="E56" s="86"/>
      <c r="F56" s="86"/>
      <c r="G56" s="70"/>
      <c r="H56" s="87"/>
      <c r="I56" s="5"/>
      <c r="J56" s="217"/>
      <c r="K56" s="219"/>
      <c r="L56" s="221"/>
      <c r="M56" s="205"/>
      <c r="N56" s="205"/>
      <c r="O56" s="205"/>
      <c r="P56" s="9"/>
      <c r="Q56" s="5"/>
      <c r="R56" s="78"/>
      <c r="S56" s="78"/>
      <c r="T56" s="78"/>
      <c r="U56" s="78"/>
      <c r="V56" s="78"/>
      <c r="W56" s="78"/>
      <c r="X56" s="87"/>
      <c r="Y56" s="5"/>
      <c r="AA56" s="5"/>
      <c r="AB56" s="5"/>
      <c r="AC56" s="5"/>
      <c r="AD56" s="5"/>
      <c r="AE56" s="5"/>
      <c r="AF56" s="5"/>
      <c r="AG56" s="5"/>
    </row>
    <row r="57" spans="2:33" ht="9" customHeight="1" x14ac:dyDescent="0.25">
      <c r="B57" s="198">
        <f>BSSpelers!C17</f>
        <v>0</v>
      </c>
      <c r="C57" s="200">
        <f>BSSpelers!D17</f>
        <v>0</v>
      </c>
      <c r="D57" s="202">
        <f>C57/AA38</f>
        <v>0</v>
      </c>
      <c r="E57" s="222">
        <f>E53</f>
        <v>0</v>
      </c>
      <c r="F57" s="204"/>
      <c r="G57" s="204"/>
      <c r="H57" s="11"/>
      <c r="I57" s="4"/>
      <c r="J57" s="74"/>
      <c r="K57" s="75"/>
      <c r="L57" s="76"/>
      <c r="M57" s="76"/>
      <c r="N57" s="74"/>
      <c r="O57" s="77"/>
      <c r="P57" s="16"/>
      <c r="R57" s="73"/>
      <c r="S57" s="206" t="str">
        <f>S41</f>
        <v>RM</v>
      </c>
      <c r="T57" s="206" t="str">
        <f>T41</f>
        <v>RG</v>
      </c>
      <c r="U57" s="224"/>
      <c r="V57" s="269" t="str">
        <f>V41</f>
        <v>GC</v>
      </c>
      <c r="W57" s="269" t="str">
        <f>W41</f>
        <v>HS</v>
      </c>
      <c r="X57" s="87"/>
      <c r="Y57" s="5"/>
      <c r="AF57" s="6"/>
      <c r="AG57" s="6"/>
    </row>
    <row r="58" spans="2:33" ht="9" customHeight="1" x14ac:dyDescent="0.25">
      <c r="B58" s="199"/>
      <c r="C58" s="201"/>
      <c r="D58" s="203"/>
      <c r="E58" s="223"/>
      <c r="F58" s="205"/>
      <c r="G58" s="205"/>
      <c r="H58" s="88"/>
      <c r="I58" s="88"/>
      <c r="J58" s="78"/>
      <c r="K58" s="78"/>
      <c r="L58" s="79"/>
      <c r="M58" s="78"/>
      <c r="N58" s="78"/>
      <c r="O58" s="78"/>
      <c r="P58" s="16"/>
      <c r="R58" s="73"/>
      <c r="S58" s="207"/>
      <c r="T58" s="207"/>
      <c r="U58" s="225"/>
      <c r="V58" s="270"/>
      <c r="W58" s="270"/>
      <c r="X58" s="87"/>
      <c r="Y58" s="5"/>
    </row>
    <row r="59" spans="2:33" ht="9" customHeight="1" x14ac:dyDescent="0.25">
      <c r="B59" s="63"/>
      <c r="C59" s="65"/>
      <c r="D59" s="66"/>
      <c r="E59" s="27"/>
      <c r="F59" s="27"/>
      <c r="G59" s="71"/>
      <c r="H59" s="88"/>
      <c r="I59" s="88"/>
      <c r="J59" s="78"/>
      <c r="K59" s="78"/>
      <c r="L59" s="79"/>
      <c r="M59" s="78"/>
      <c r="N59" s="78"/>
      <c r="O59" s="78"/>
      <c r="P59" s="16"/>
      <c r="R59" s="216">
        <f>IF(SUM(M55:O56)+SUM(M63:O64)&gt;0,IF(AND(N55=K55,N63=K63),IF(O55/N55&gt;O63/N63,J55,J63),IF(K55-N55&lt;K63-N63,J55,J63)),0)</f>
        <v>0</v>
      </c>
      <c r="S59" s="218">
        <f>IF(R59&gt;0,IF(R59=J55,K55,K63),0)</f>
        <v>0</v>
      </c>
      <c r="T59" s="218">
        <f>S59/AA38</f>
        <v>0</v>
      </c>
      <c r="U59" s="226">
        <f>U51</f>
        <v>0</v>
      </c>
      <c r="V59" s="204"/>
      <c r="W59" s="204"/>
      <c r="X59" s="87"/>
      <c r="Y59" s="5"/>
    </row>
    <row r="60" spans="2:33" ht="9" customHeight="1" x14ac:dyDescent="0.25">
      <c r="B60" s="30"/>
      <c r="C60" s="29"/>
      <c r="D60" s="64"/>
      <c r="E60" s="86"/>
      <c r="F60" s="86"/>
      <c r="G60" s="70"/>
      <c r="H60" s="88"/>
      <c r="I60" s="88"/>
      <c r="J60" s="78"/>
      <c r="K60" s="78"/>
      <c r="L60" s="79"/>
      <c r="M60" s="78"/>
      <c r="N60" s="78"/>
      <c r="O60" s="78"/>
      <c r="P60" s="16"/>
      <c r="Q60" s="18"/>
      <c r="R60" s="217"/>
      <c r="S60" s="219"/>
      <c r="T60" s="219"/>
      <c r="U60" s="223"/>
      <c r="V60" s="205"/>
      <c r="W60" s="205"/>
      <c r="X60" s="15"/>
      <c r="Y60" s="5"/>
    </row>
    <row r="61" spans="2:33" ht="9" customHeight="1" x14ac:dyDescent="0.25">
      <c r="B61" s="198">
        <f>BSSpelers!C18</f>
        <v>0</v>
      </c>
      <c r="C61" s="200">
        <f>BSSpelers!D18</f>
        <v>0</v>
      </c>
      <c r="D61" s="202">
        <f>C61/AA38</f>
        <v>0</v>
      </c>
      <c r="E61" s="204"/>
      <c r="F61" s="204"/>
      <c r="G61" s="204"/>
      <c r="H61" s="23">
        <f>H53+1</f>
        <v>8</v>
      </c>
      <c r="I61" s="4"/>
      <c r="J61" s="80"/>
      <c r="K61" s="206" t="str">
        <f>K53</f>
        <v>RM</v>
      </c>
      <c r="L61" s="206" t="str">
        <f>L53</f>
        <v>RG</v>
      </c>
      <c r="M61" s="224"/>
      <c r="N61" s="269" t="str">
        <f>N53</f>
        <v>GC</v>
      </c>
      <c r="O61" s="269" t="str">
        <f>O53</f>
        <v>HS</v>
      </c>
      <c r="P61" s="17"/>
      <c r="S61" s="13"/>
      <c r="T61" s="13"/>
      <c r="U61" s="14"/>
      <c r="V61" s="12"/>
      <c r="W61" s="15"/>
      <c r="X61" s="5"/>
      <c r="Y61" s="5"/>
    </row>
    <row r="62" spans="2:33" ht="9" customHeight="1" x14ac:dyDescent="0.25">
      <c r="B62" s="199"/>
      <c r="C62" s="201"/>
      <c r="D62" s="203"/>
      <c r="E62" s="205"/>
      <c r="F62" s="205"/>
      <c r="G62" s="205"/>
      <c r="H62" s="9"/>
      <c r="I62" s="21"/>
      <c r="J62" s="86"/>
      <c r="K62" s="207"/>
      <c r="L62" s="207"/>
      <c r="M62" s="225"/>
      <c r="N62" s="270"/>
      <c r="O62" s="270"/>
      <c r="P62" s="87"/>
      <c r="Q62" s="5"/>
      <c r="R62" s="5"/>
      <c r="S62" s="5"/>
      <c r="T62" s="5"/>
      <c r="U62" s="5"/>
      <c r="V62" s="5"/>
      <c r="W62" s="5"/>
      <c r="X62" s="5"/>
      <c r="Y62" s="5"/>
    </row>
    <row r="63" spans="2:33" ht="9" customHeight="1" x14ac:dyDescent="0.25">
      <c r="B63" s="67"/>
      <c r="C63" s="29"/>
      <c r="D63" s="64"/>
      <c r="E63" s="86"/>
      <c r="F63" s="86"/>
      <c r="G63" s="70"/>
      <c r="H63" s="87"/>
      <c r="I63" s="22"/>
      <c r="J63" s="216">
        <f>IF(SUM(E61:G62)+SUM(E65:G66)&gt;0,IF(AND(F61=C61,F65=C65),IF(G61/F61&gt;G65/F65,B61,B65),IF(C61-F61&lt;C65-F65,B61,B65)),0)</f>
        <v>0</v>
      </c>
      <c r="K63" s="218">
        <f>IF(J63&gt;0,IF(J63=B61,C61,C65),0)</f>
        <v>0</v>
      </c>
      <c r="L63" s="220">
        <f>K63/AA38</f>
        <v>0</v>
      </c>
      <c r="M63" s="226">
        <f>M55</f>
        <v>0</v>
      </c>
      <c r="N63" s="204"/>
      <c r="O63" s="204"/>
      <c r="P63" s="87"/>
      <c r="Q63" s="5"/>
      <c r="R63" s="5"/>
      <c r="S63" s="5"/>
      <c r="T63" s="5"/>
      <c r="U63" s="5"/>
      <c r="V63" s="5"/>
      <c r="W63" s="5"/>
      <c r="X63" s="5"/>
      <c r="Y63" s="5"/>
      <c r="Z63" s="258"/>
      <c r="AA63" s="258"/>
    </row>
    <row r="64" spans="2:33" ht="9" customHeight="1" x14ac:dyDescent="0.25">
      <c r="B64" s="29"/>
      <c r="C64" s="29"/>
      <c r="D64" s="64"/>
      <c r="E64" s="86"/>
      <c r="F64" s="86"/>
      <c r="G64" s="70"/>
      <c r="H64" s="87"/>
      <c r="I64" s="5"/>
      <c r="J64" s="217"/>
      <c r="K64" s="219"/>
      <c r="L64" s="221"/>
      <c r="M64" s="223"/>
      <c r="N64" s="205"/>
      <c r="O64" s="205"/>
      <c r="P64" s="15"/>
      <c r="Q64" s="5"/>
      <c r="R64" s="5"/>
      <c r="S64" s="5"/>
      <c r="T64" s="5"/>
      <c r="U64" s="5"/>
      <c r="V64" s="5"/>
      <c r="W64" s="5"/>
      <c r="X64" s="5"/>
      <c r="Y64" s="5"/>
      <c r="Z64" s="258"/>
      <c r="AA64" s="258"/>
    </row>
    <row r="65" spans="2:27" ht="9" customHeight="1" x14ac:dyDescent="0.25">
      <c r="B65" s="198">
        <f>BSSpelers!C19</f>
        <v>0</v>
      </c>
      <c r="C65" s="200">
        <f>BSSpelers!D19</f>
        <v>0</v>
      </c>
      <c r="D65" s="202">
        <f>C65/AA38</f>
        <v>0</v>
      </c>
      <c r="E65" s="222">
        <f>E61</f>
        <v>0</v>
      </c>
      <c r="F65" s="204"/>
      <c r="G65" s="204"/>
      <c r="H65" s="11"/>
      <c r="I65" s="4"/>
      <c r="J65" s="4"/>
      <c r="L65" s="5"/>
      <c r="M65" s="5"/>
      <c r="N65" s="5"/>
      <c r="O65" s="4"/>
      <c r="Z65" s="258"/>
      <c r="AA65" s="258"/>
    </row>
    <row r="66" spans="2:27" ht="9" customHeight="1" x14ac:dyDescent="0.25">
      <c r="B66" s="199"/>
      <c r="C66" s="201"/>
      <c r="D66" s="203"/>
      <c r="E66" s="223"/>
      <c r="F66" s="205"/>
      <c r="G66" s="205"/>
      <c r="H66" s="88"/>
      <c r="I66" s="88"/>
      <c r="J66" s="88"/>
      <c r="L66" s="88"/>
      <c r="M66" s="88"/>
      <c r="N66" s="88"/>
      <c r="O66" s="5"/>
      <c r="Z66" s="258"/>
      <c r="AA66" s="258"/>
    </row>
    <row r="67" spans="2:27" x14ac:dyDescent="0.25">
      <c r="C67" s="88"/>
      <c r="D67" s="88"/>
      <c r="E67" s="88"/>
      <c r="F67" s="88"/>
      <c r="G67" s="88"/>
      <c r="H67" s="88"/>
      <c r="I67" s="88"/>
      <c r="J67" s="5"/>
      <c r="K67" s="5"/>
      <c r="L67" s="5"/>
      <c r="M67" s="5"/>
      <c r="N67" s="5"/>
      <c r="O67" s="5"/>
      <c r="R67" s="24"/>
    </row>
    <row r="68" spans="2:27" x14ac:dyDescent="0.25">
      <c r="C68" s="88"/>
      <c r="D68" s="88"/>
      <c r="E68" s="88"/>
      <c r="F68" s="88"/>
      <c r="G68" s="88"/>
      <c r="H68" s="88"/>
      <c r="I68" s="88"/>
      <c r="J68" s="5"/>
      <c r="K68" s="5"/>
      <c r="L68" s="5"/>
      <c r="M68" s="5"/>
      <c r="N68" s="5"/>
      <c r="O68" s="5"/>
    </row>
    <row r="69" spans="2:27" x14ac:dyDescent="0.25">
      <c r="C69" s="88"/>
      <c r="D69" s="88"/>
      <c r="E69" s="88"/>
      <c r="F69" s="88"/>
      <c r="G69" s="88"/>
      <c r="H69" s="88"/>
      <c r="I69" s="88"/>
      <c r="J69" s="5"/>
      <c r="K69" s="5"/>
      <c r="L69" s="5"/>
      <c r="M69" s="5"/>
      <c r="N69" s="5"/>
      <c r="O69" s="5"/>
    </row>
    <row r="70" spans="2:27" x14ac:dyDescent="0.25">
      <c r="C70" s="88"/>
      <c r="D70" s="88"/>
      <c r="E70" s="88"/>
      <c r="F70" s="88"/>
      <c r="G70" s="88"/>
      <c r="H70" s="88"/>
      <c r="I70" s="88"/>
      <c r="J70" s="5"/>
      <c r="K70" s="5"/>
      <c r="L70" s="5"/>
      <c r="M70" s="5"/>
      <c r="N70" s="5"/>
      <c r="O70" s="5"/>
    </row>
    <row r="71" spans="2:27" x14ac:dyDescent="0.25">
      <c r="C71" s="88"/>
      <c r="D71" s="88"/>
      <c r="E71" s="88"/>
      <c r="F71" s="88"/>
      <c r="G71" s="88"/>
      <c r="H71" s="88"/>
      <c r="I71" s="88"/>
      <c r="J71" s="5"/>
      <c r="K71" s="5"/>
      <c r="L71" s="5"/>
      <c r="M71" s="5"/>
      <c r="N71" s="5"/>
      <c r="O71" s="5"/>
    </row>
    <row r="72" spans="2:27" x14ac:dyDescent="0.25">
      <c r="C72" s="88"/>
      <c r="D72" s="88"/>
      <c r="E72" s="88"/>
      <c r="F72" s="88"/>
      <c r="G72" s="88"/>
      <c r="H72" s="88"/>
      <c r="I72" s="88"/>
      <c r="J72" s="5"/>
      <c r="K72" s="5"/>
      <c r="L72" s="5"/>
      <c r="M72" s="5"/>
      <c r="N72" s="5"/>
      <c r="O72" s="5"/>
    </row>
    <row r="73" spans="2:27" x14ac:dyDescent="0.25">
      <c r="C73" s="88"/>
      <c r="D73" s="88"/>
      <c r="E73" s="88"/>
      <c r="F73" s="88"/>
      <c r="G73" s="88"/>
      <c r="H73" s="88"/>
      <c r="I73" s="88"/>
      <c r="J73" s="5"/>
      <c r="K73" s="5"/>
      <c r="L73" s="5"/>
      <c r="M73" s="5"/>
      <c r="N73" s="5"/>
      <c r="O73" s="5"/>
    </row>
    <row r="74" spans="2:27" x14ac:dyDescent="0.25">
      <c r="C74" s="88"/>
      <c r="D74" s="88"/>
      <c r="E74" s="88"/>
      <c r="F74" s="88"/>
      <c r="G74" s="88"/>
      <c r="H74" s="88"/>
      <c r="I74" s="88"/>
      <c r="J74" s="5"/>
      <c r="K74" s="5"/>
      <c r="L74" s="5"/>
      <c r="M74" s="5"/>
      <c r="N74" s="5"/>
      <c r="O74" s="5"/>
    </row>
    <row r="75" spans="2:27" x14ac:dyDescent="0.25">
      <c r="C75" s="88"/>
      <c r="D75" s="88"/>
      <c r="E75" s="88"/>
      <c r="F75" s="88"/>
      <c r="G75" s="88"/>
      <c r="H75" s="88"/>
      <c r="I75" s="88"/>
      <c r="J75" s="5"/>
      <c r="K75" s="5"/>
      <c r="L75" s="5"/>
      <c r="M75" s="5"/>
      <c r="N75" s="5"/>
      <c r="O75" s="5"/>
    </row>
    <row r="76" spans="2:27" x14ac:dyDescent="0.25">
      <c r="C76" s="88"/>
      <c r="D76" s="88"/>
      <c r="E76" s="88"/>
      <c r="F76" s="88"/>
      <c r="G76" s="88"/>
      <c r="H76" s="88"/>
      <c r="I76" s="88"/>
      <c r="J76" s="5"/>
      <c r="K76" s="5"/>
      <c r="L76" s="5"/>
      <c r="M76" s="5"/>
      <c r="N76" s="5"/>
      <c r="O76" s="5"/>
    </row>
    <row r="77" spans="2:27" x14ac:dyDescent="0.25">
      <c r="C77" s="88"/>
      <c r="D77" s="88"/>
      <c r="E77" s="88"/>
      <c r="F77" s="88"/>
      <c r="G77" s="88"/>
      <c r="H77" s="88"/>
      <c r="I77" s="88"/>
      <c r="J77" s="5"/>
      <c r="K77" s="5"/>
      <c r="L77" s="5"/>
      <c r="M77" s="5"/>
      <c r="N77" s="5"/>
      <c r="O77" s="5"/>
    </row>
    <row r="78" spans="2:27" x14ac:dyDescent="0.25">
      <c r="C78" s="88"/>
      <c r="D78" s="88"/>
      <c r="E78" s="88"/>
      <c r="F78" s="88"/>
      <c r="G78" s="88"/>
      <c r="H78" s="88"/>
      <c r="I78" s="88"/>
      <c r="J78" s="5"/>
      <c r="K78" s="5"/>
      <c r="L78" s="5"/>
      <c r="M78" s="5"/>
      <c r="N78" s="5"/>
      <c r="O78" s="5"/>
    </row>
    <row r="79" spans="2:27" x14ac:dyDescent="0.25">
      <c r="C79" s="88"/>
      <c r="D79" s="88"/>
      <c r="E79" s="88"/>
      <c r="F79" s="88"/>
      <c r="G79" s="88"/>
      <c r="H79" s="88"/>
      <c r="I79" s="88"/>
      <c r="J79" s="5"/>
      <c r="K79" s="5"/>
      <c r="L79" s="5"/>
      <c r="M79" s="5"/>
      <c r="N79" s="5"/>
      <c r="O79" s="5"/>
    </row>
    <row r="80" spans="2:27" x14ac:dyDescent="0.25">
      <c r="C80" s="88"/>
      <c r="D80" s="88"/>
      <c r="E80" s="88"/>
      <c r="F80" s="88"/>
      <c r="G80" s="88"/>
      <c r="H80" s="88"/>
      <c r="I80" s="88"/>
      <c r="J80" s="5"/>
      <c r="K80" s="5"/>
      <c r="L80" s="5"/>
      <c r="M80" s="5"/>
      <c r="N80" s="5"/>
      <c r="O80" s="5"/>
    </row>
    <row r="81" spans="3:15" x14ac:dyDescent="0.25">
      <c r="C81" s="88"/>
      <c r="D81" s="88"/>
      <c r="E81" s="88"/>
      <c r="F81" s="88"/>
      <c r="G81" s="88"/>
      <c r="H81" s="88"/>
      <c r="I81" s="88"/>
      <c r="J81" s="5"/>
      <c r="K81" s="5"/>
      <c r="L81" s="5"/>
      <c r="M81" s="5"/>
      <c r="N81" s="5"/>
      <c r="O81" s="5"/>
    </row>
    <row r="82" spans="3:15" x14ac:dyDescent="0.25">
      <c r="C82" s="88"/>
      <c r="D82" s="88"/>
      <c r="E82" s="88"/>
      <c r="F82" s="88"/>
      <c r="G82" s="88"/>
      <c r="H82" s="88"/>
      <c r="I82" s="88"/>
      <c r="J82" s="5"/>
      <c r="K82" s="5"/>
      <c r="L82" s="5"/>
      <c r="M82" s="5"/>
      <c r="N82" s="5"/>
      <c r="O82" s="5"/>
    </row>
    <row r="83" spans="3:15" x14ac:dyDescent="0.25">
      <c r="C83" s="88"/>
      <c r="D83" s="88"/>
      <c r="E83" s="88"/>
      <c r="F83" s="88"/>
      <c r="G83" s="88"/>
      <c r="H83" s="88"/>
      <c r="I83" s="88"/>
      <c r="J83" s="5"/>
      <c r="K83" s="5"/>
      <c r="L83" s="5"/>
      <c r="M83" s="5"/>
      <c r="N83" s="5"/>
      <c r="O83" s="5"/>
    </row>
    <row r="84" spans="3:15" x14ac:dyDescent="0.25">
      <c r="C84" s="88"/>
      <c r="D84" s="88"/>
      <c r="E84" s="88"/>
      <c r="F84" s="88"/>
      <c r="G84" s="88"/>
      <c r="H84" s="88"/>
      <c r="I84" s="88"/>
      <c r="J84" s="5"/>
      <c r="K84" s="5"/>
      <c r="L84" s="5"/>
      <c r="M84" s="5"/>
      <c r="N84" s="5"/>
      <c r="O84" s="5"/>
    </row>
    <row r="85" spans="3:15" x14ac:dyDescent="0.25">
      <c r="C85" s="88"/>
      <c r="D85" s="88"/>
      <c r="E85" s="88"/>
      <c r="F85" s="88"/>
      <c r="G85" s="88"/>
      <c r="H85" s="88"/>
      <c r="I85" s="88"/>
      <c r="J85" s="5"/>
      <c r="K85" s="5"/>
      <c r="L85" s="5"/>
      <c r="M85" s="5"/>
      <c r="N85" s="5"/>
      <c r="O85" s="5"/>
    </row>
    <row r="86" spans="3:15" x14ac:dyDescent="0.25">
      <c r="C86" s="88"/>
      <c r="D86" s="88"/>
      <c r="E86" s="88"/>
      <c r="F86" s="88"/>
      <c r="G86" s="88"/>
      <c r="H86" s="88"/>
      <c r="I86" s="88"/>
      <c r="J86" s="5"/>
      <c r="K86" s="5"/>
      <c r="L86" s="5"/>
      <c r="M86" s="5"/>
      <c r="N86" s="5"/>
      <c r="O86" s="5"/>
    </row>
    <row r="87" spans="3:15" x14ac:dyDescent="0.25">
      <c r="C87" s="88"/>
      <c r="D87" s="88"/>
      <c r="E87" s="88"/>
      <c r="F87" s="88"/>
      <c r="G87" s="88"/>
      <c r="H87" s="88"/>
      <c r="I87" s="88"/>
      <c r="J87" s="5"/>
      <c r="K87" s="5"/>
      <c r="L87" s="5"/>
      <c r="M87" s="5"/>
      <c r="N87" s="5"/>
      <c r="O87" s="5"/>
    </row>
    <row r="88" spans="3:15" x14ac:dyDescent="0.25">
      <c r="C88" s="88"/>
      <c r="D88" s="88"/>
      <c r="E88" s="88"/>
      <c r="F88" s="88"/>
      <c r="G88" s="88"/>
      <c r="H88" s="88"/>
      <c r="I88" s="88"/>
      <c r="J88" s="5"/>
      <c r="K88" s="5"/>
      <c r="L88" s="5"/>
      <c r="M88" s="5"/>
      <c r="N88" s="5"/>
      <c r="O88" s="5"/>
    </row>
    <row r="89" spans="3:15" x14ac:dyDescent="0.25">
      <c r="C89" s="88"/>
      <c r="D89" s="88"/>
      <c r="E89" s="88"/>
      <c r="F89" s="88"/>
      <c r="G89" s="88"/>
      <c r="H89" s="88"/>
      <c r="I89" s="88"/>
      <c r="J89" s="5"/>
      <c r="K89" s="5"/>
      <c r="L89" s="5"/>
      <c r="M89" s="5"/>
      <c r="N89" s="5"/>
      <c r="O89" s="5"/>
    </row>
    <row r="90" spans="3:15" x14ac:dyDescent="0.25">
      <c r="C90" s="88"/>
      <c r="D90" s="88"/>
      <c r="E90" s="88"/>
      <c r="F90" s="88"/>
      <c r="G90" s="88"/>
      <c r="H90" s="88"/>
      <c r="I90" s="88"/>
      <c r="J90" s="5"/>
      <c r="K90" s="5"/>
      <c r="L90" s="5"/>
      <c r="M90" s="5"/>
      <c r="N90" s="5"/>
      <c r="O90" s="5"/>
    </row>
    <row r="91" spans="3:15" x14ac:dyDescent="0.25">
      <c r="C91" s="88"/>
      <c r="D91" s="88"/>
      <c r="E91" s="88"/>
      <c r="F91" s="88"/>
      <c r="G91" s="88"/>
      <c r="H91" s="88"/>
      <c r="I91" s="88"/>
      <c r="J91" s="5"/>
      <c r="K91" s="5"/>
      <c r="L91" s="5"/>
      <c r="M91" s="5"/>
      <c r="N91" s="5"/>
      <c r="O91" s="5"/>
    </row>
    <row r="92" spans="3:15" x14ac:dyDescent="0.25">
      <c r="C92" s="88"/>
      <c r="D92" s="88"/>
      <c r="E92" s="88"/>
      <c r="F92" s="88"/>
      <c r="G92" s="88"/>
      <c r="H92" s="88"/>
      <c r="I92" s="88"/>
      <c r="J92" s="5"/>
      <c r="K92" s="5"/>
      <c r="L92" s="5"/>
      <c r="M92" s="5"/>
      <c r="N92" s="5"/>
      <c r="O92" s="5"/>
    </row>
    <row r="93" spans="3:15" x14ac:dyDescent="0.25">
      <c r="C93" s="88"/>
      <c r="D93" s="88"/>
      <c r="E93" s="88"/>
      <c r="F93" s="88"/>
      <c r="G93" s="88"/>
      <c r="H93" s="88"/>
      <c r="I93" s="88"/>
      <c r="J93" s="5"/>
      <c r="K93" s="5"/>
      <c r="L93" s="5"/>
      <c r="M93" s="5"/>
      <c r="N93" s="5"/>
      <c r="O93" s="5"/>
    </row>
    <row r="94" spans="3:15" x14ac:dyDescent="0.25">
      <c r="C94" s="88"/>
      <c r="D94" s="88"/>
      <c r="E94" s="88"/>
      <c r="F94" s="88"/>
      <c r="G94" s="88"/>
      <c r="H94" s="88"/>
      <c r="I94" s="88"/>
      <c r="J94" s="5"/>
      <c r="K94" s="5"/>
      <c r="L94" s="5"/>
      <c r="M94" s="5"/>
      <c r="N94" s="5"/>
      <c r="O94" s="5"/>
    </row>
    <row r="95" spans="3:15" x14ac:dyDescent="0.25">
      <c r="C95" s="88"/>
      <c r="D95" s="88"/>
      <c r="E95" s="88"/>
      <c r="F95" s="88"/>
      <c r="G95" s="88"/>
      <c r="H95" s="88"/>
      <c r="I95" s="88"/>
      <c r="J95" s="5"/>
      <c r="K95" s="5"/>
      <c r="L95" s="5"/>
      <c r="M95" s="5"/>
      <c r="N95" s="5"/>
      <c r="O95" s="5"/>
    </row>
    <row r="96" spans="3:15" x14ac:dyDescent="0.25">
      <c r="C96" s="88"/>
      <c r="D96" s="88"/>
      <c r="E96" s="88"/>
      <c r="F96" s="88"/>
      <c r="G96" s="88"/>
      <c r="H96" s="88"/>
      <c r="I96" s="88"/>
      <c r="J96" s="5"/>
      <c r="K96" s="5"/>
      <c r="L96" s="5"/>
      <c r="M96" s="5"/>
      <c r="N96" s="5"/>
      <c r="O96" s="5"/>
    </row>
    <row r="97" spans="3:15" x14ac:dyDescent="0.25">
      <c r="C97" s="88"/>
      <c r="D97" s="88"/>
      <c r="E97" s="88"/>
      <c r="F97" s="88"/>
      <c r="G97" s="88"/>
      <c r="H97" s="88"/>
      <c r="I97" s="88"/>
      <c r="J97" s="5"/>
      <c r="K97" s="5"/>
      <c r="L97" s="5"/>
      <c r="M97" s="5"/>
      <c r="N97" s="5"/>
      <c r="O97" s="5"/>
    </row>
    <row r="98" spans="3:15" x14ac:dyDescent="0.25">
      <c r="C98" s="88"/>
      <c r="D98" s="88"/>
      <c r="E98" s="88"/>
      <c r="F98" s="88"/>
      <c r="G98" s="88"/>
      <c r="H98" s="88"/>
      <c r="I98" s="88"/>
      <c r="J98" s="5"/>
      <c r="K98" s="5"/>
      <c r="L98" s="5"/>
      <c r="M98" s="5"/>
      <c r="N98" s="5"/>
      <c r="O98" s="5"/>
    </row>
    <row r="99" spans="3:15" x14ac:dyDescent="0.25">
      <c r="C99" s="88"/>
      <c r="D99" s="88"/>
      <c r="E99" s="88"/>
      <c r="F99" s="88"/>
      <c r="G99" s="88"/>
      <c r="H99" s="88"/>
      <c r="I99" s="88"/>
      <c r="J99" s="5"/>
      <c r="K99" s="5"/>
      <c r="L99" s="5"/>
      <c r="M99" s="5"/>
      <c r="N99" s="5"/>
      <c r="O99" s="5"/>
    </row>
    <row r="100" spans="3:15" x14ac:dyDescent="0.25">
      <c r="C100" s="88"/>
      <c r="D100" s="88"/>
      <c r="E100" s="88"/>
      <c r="F100" s="88"/>
      <c r="G100" s="88"/>
      <c r="H100" s="88"/>
      <c r="I100" s="88"/>
      <c r="J100" s="5"/>
      <c r="K100" s="5"/>
      <c r="L100" s="5"/>
      <c r="M100" s="5"/>
      <c r="N100" s="5"/>
      <c r="O100" s="5"/>
    </row>
    <row r="101" spans="3:15" x14ac:dyDescent="0.25">
      <c r="C101" s="88"/>
      <c r="D101" s="88"/>
      <c r="E101" s="88"/>
      <c r="F101" s="88"/>
      <c r="G101" s="88"/>
      <c r="H101" s="88"/>
      <c r="I101" s="88"/>
      <c r="J101" s="5"/>
      <c r="K101" s="5"/>
      <c r="L101" s="5"/>
      <c r="M101" s="5"/>
      <c r="N101" s="5"/>
      <c r="O101" s="5"/>
    </row>
    <row r="102" spans="3:15" x14ac:dyDescent="0.25">
      <c r="C102" s="88"/>
      <c r="D102" s="88"/>
      <c r="E102" s="88"/>
      <c r="F102" s="88"/>
      <c r="G102" s="88"/>
      <c r="H102" s="88"/>
      <c r="I102" s="88"/>
      <c r="J102" s="5"/>
      <c r="K102" s="5"/>
      <c r="L102" s="5"/>
      <c r="M102" s="5"/>
      <c r="N102" s="5"/>
      <c r="O102" s="5"/>
    </row>
    <row r="103" spans="3:15" x14ac:dyDescent="0.25">
      <c r="C103" s="88"/>
      <c r="D103" s="88"/>
      <c r="E103" s="88"/>
      <c r="F103" s="88"/>
      <c r="G103" s="88"/>
      <c r="H103" s="88"/>
      <c r="I103" s="88"/>
      <c r="J103" s="5"/>
      <c r="K103" s="5"/>
      <c r="L103" s="5"/>
      <c r="M103" s="5"/>
      <c r="N103" s="5"/>
      <c r="O103" s="5"/>
    </row>
    <row r="104" spans="3:15" x14ac:dyDescent="0.25">
      <c r="C104" s="88"/>
      <c r="D104" s="88"/>
      <c r="E104" s="88"/>
      <c r="F104" s="88"/>
      <c r="G104" s="88"/>
      <c r="H104" s="88"/>
      <c r="I104" s="88"/>
      <c r="J104" s="5"/>
      <c r="K104" s="5"/>
      <c r="L104" s="5"/>
      <c r="M104" s="5"/>
      <c r="N104" s="5"/>
      <c r="O104" s="5"/>
    </row>
    <row r="105" spans="3:15" x14ac:dyDescent="0.25">
      <c r="C105" s="88"/>
      <c r="D105" s="88"/>
      <c r="E105" s="88"/>
      <c r="F105" s="88"/>
      <c r="G105" s="88"/>
      <c r="H105" s="88"/>
      <c r="I105" s="88"/>
      <c r="J105" s="5"/>
      <c r="K105" s="5"/>
      <c r="L105" s="5"/>
      <c r="M105" s="5"/>
      <c r="N105" s="5"/>
      <c r="O105" s="5"/>
    </row>
    <row r="106" spans="3:15" x14ac:dyDescent="0.25">
      <c r="C106" s="88"/>
      <c r="D106" s="88"/>
      <c r="E106" s="88"/>
      <c r="F106" s="88"/>
      <c r="G106" s="88"/>
      <c r="H106" s="88"/>
      <c r="I106" s="88"/>
      <c r="J106" s="5"/>
      <c r="K106" s="5"/>
      <c r="L106" s="5"/>
      <c r="M106" s="5"/>
      <c r="N106" s="5"/>
      <c r="O106" s="5"/>
    </row>
    <row r="107" spans="3:15" x14ac:dyDescent="0.25">
      <c r="C107" s="88"/>
      <c r="D107" s="88"/>
      <c r="E107" s="88"/>
      <c r="F107" s="88"/>
      <c r="G107" s="88"/>
      <c r="H107" s="88"/>
      <c r="I107" s="88"/>
      <c r="J107" s="5"/>
      <c r="K107" s="5"/>
      <c r="L107" s="5"/>
      <c r="M107" s="5"/>
      <c r="N107" s="5"/>
      <c r="O107" s="5"/>
    </row>
    <row r="108" spans="3:15" x14ac:dyDescent="0.25">
      <c r="C108" s="88"/>
      <c r="D108" s="88"/>
      <c r="E108" s="88"/>
      <c r="F108" s="88"/>
      <c r="G108" s="88"/>
      <c r="H108" s="88"/>
      <c r="I108" s="88"/>
      <c r="J108" s="5"/>
      <c r="K108" s="5"/>
      <c r="L108" s="5"/>
      <c r="M108" s="5"/>
      <c r="N108" s="5"/>
      <c r="O108" s="5"/>
    </row>
    <row r="109" spans="3:15" x14ac:dyDescent="0.25">
      <c r="C109" s="88"/>
      <c r="D109" s="88"/>
      <c r="E109" s="88"/>
      <c r="F109" s="88"/>
      <c r="G109" s="88"/>
      <c r="H109" s="88"/>
      <c r="I109" s="88"/>
      <c r="J109" s="5"/>
      <c r="K109" s="5"/>
      <c r="L109" s="5"/>
      <c r="M109" s="5"/>
      <c r="N109" s="5"/>
      <c r="O109" s="5"/>
    </row>
    <row r="110" spans="3:15" x14ac:dyDescent="0.25">
      <c r="C110" s="88"/>
      <c r="D110" s="88"/>
      <c r="E110" s="88"/>
      <c r="F110" s="88"/>
      <c r="G110" s="88"/>
      <c r="H110" s="88"/>
      <c r="I110" s="88"/>
      <c r="J110" s="5"/>
      <c r="K110" s="5"/>
      <c r="L110" s="5"/>
      <c r="M110" s="5"/>
      <c r="N110" s="5"/>
      <c r="O110" s="5"/>
    </row>
    <row r="111" spans="3:15" x14ac:dyDescent="0.25">
      <c r="C111" s="88"/>
      <c r="D111" s="88"/>
      <c r="E111" s="88"/>
      <c r="F111" s="88"/>
      <c r="G111" s="88"/>
      <c r="H111" s="88"/>
      <c r="I111" s="88"/>
      <c r="J111" s="5"/>
      <c r="K111" s="5"/>
      <c r="L111" s="5"/>
      <c r="M111" s="5"/>
      <c r="N111" s="5"/>
      <c r="O111" s="5"/>
    </row>
    <row r="112" spans="3:15" x14ac:dyDescent="0.25">
      <c r="C112" s="88"/>
      <c r="D112" s="88"/>
      <c r="E112" s="88"/>
      <c r="F112" s="88"/>
      <c r="G112" s="88"/>
      <c r="H112" s="88"/>
      <c r="I112" s="88"/>
      <c r="J112" s="5"/>
      <c r="K112" s="5"/>
      <c r="L112" s="5"/>
      <c r="M112" s="5"/>
      <c r="N112" s="5"/>
      <c r="O112" s="5"/>
    </row>
    <row r="113" spans="3:15" x14ac:dyDescent="0.25">
      <c r="C113" s="88"/>
      <c r="D113" s="88"/>
      <c r="E113" s="88"/>
      <c r="F113" s="88"/>
      <c r="G113" s="88"/>
      <c r="H113" s="88"/>
      <c r="I113" s="88"/>
      <c r="J113" s="5"/>
      <c r="K113" s="5"/>
      <c r="L113" s="5"/>
      <c r="M113" s="5"/>
      <c r="N113" s="5"/>
      <c r="O113" s="5"/>
    </row>
    <row r="114" spans="3:15" x14ac:dyDescent="0.25">
      <c r="C114" s="88"/>
      <c r="D114" s="88"/>
      <c r="E114" s="88"/>
      <c r="F114" s="88"/>
      <c r="G114" s="88"/>
      <c r="H114" s="88"/>
      <c r="I114" s="88"/>
      <c r="J114" s="5"/>
      <c r="K114" s="5"/>
      <c r="L114" s="5"/>
      <c r="M114" s="5"/>
      <c r="N114" s="5"/>
      <c r="O114" s="5"/>
    </row>
    <row r="115" spans="3:15" x14ac:dyDescent="0.25">
      <c r="C115" s="88"/>
      <c r="D115" s="88"/>
      <c r="E115" s="88"/>
      <c r="F115" s="88"/>
      <c r="G115" s="88"/>
      <c r="H115" s="88"/>
      <c r="I115" s="88"/>
      <c r="J115" s="5"/>
      <c r="K115" s="5"/>
      <c r="L115" s="5"/>
      <c r="M115" s="5"/>
      <c r="N115" s="5"/>
      <c r="O115" s="5"/>
    </row>
    <row r="116" spans="3:15" x14ac:dyDescent="0.25">
      <c r="C116" s="88"/>
      <c r="D116" s="88"/>
      <c r="E116" s="88"/>
      <c r="F116" s="88"/>
      <c r="G116" s="88"/>
      <c r="H116" s="88"/>
      <c r="I116" s="88"/>
      <c r="J116" s="5"/>
      <c r="K116" s="5"/>
      <c r="L116" s="5"/>
      <c r="M116" s="5"/>
      <c r="N116" s="5"/>
      <c r="O116" s="5"/>
    </row>
    <row r="117" spans="3:15" x14ac:dyDescent="0.25">
      <c r="C117" s="88"/>
      <c r="D117" s="88"/>
      <c r="E117" s="88"/>
      <c r="F117" s="88"/>
      <c r="G117" s="88"/>
      <c r="H117" s="88"/>
      <c r="I117" s="88"/>
      <c r="J117" s="5"/>
      <c r="K117" s="5"/>
      <c r="L117" s="5"/>
      <c r="M117" s="5"/>
      <c r="N117" s="5"/>
      <c r="O117" s="5"/>
    </row>
    <row r="118" spans="3:15" x14ac:dyDescent="0.25">
      <c r="C118" s="88"/>
      <c r="D118" s="88"/>
      <c r="E118" s="88"/>
      <c r="F118" s="88"/>
      <c r="G118" s="88"/>
      <c r="H118" s="88"/>
      <c r="I118" s="88"/>
      <c r="J118" s="5"/>
      <c r="K118" s="5"/>
      <c r="L118" s="5"/>
      <c r="M118" s="5"/>
      <c r="N118" s="5"/>
      <c r="O118" s="5"/>
    </row>
    <row r="119" spans="3:15" x14ac:dyDescent="0.25">
      <c r="C119" s="88"/>
      <c r="D119" s="88"/>
      <c r="E119" s="88"/>
      <c r="F119" s="88"/>
      <c r="G119" s="88"/>
      <c r="H119" s="88"/>
      <c r="I119" s="88"/>
      <c r="J119" s="5"/>
      <c r="K119" s="5"/>
      <c r="L119" s="5"/>
      <c r="M119" s="5"/>
      <c r="N119" s="5"/>
      <c r="O119" s="5"/>
    </row>
    <row r="120" spans="3:15" x14ac:dyDescent="0.25">
      <c r="C120" s="88"/>
      <c r="D120" s="88"/>
      <c r="E120" s="88"/>
      <c r="F120" s="88"/>
      <c r="G120" s="88"/>
      <c r="H120" s="88"/>
      <c r="I120" s="88"/>
      <c r="J120" s="5"/>
      <c r="K120" s="5"/>
      <c r="L120" s="5"/>
      <c r="M120" s="5"/>
      <c r="N120" s="5"/>
      <c r="O120" s="5"/>
    </row>
    <row r="121" spans="3:15" x14ac:dyDescent="0.25">
      <c r="C121" s="88"/>
      <c r="D121" s="88"/>
      <c r="E121" s="88"/>
      <c r="F121" s="88"/>
      <c r="G121" s="88"/>
      <c r="H121" s="88"/>
      <c r="I121" s="88"/>
      <c r="J121" s="5"/>
      <c r="K121" s="5"/>
      <c r="L121" s="5"/>
      <c r="M121" s="5"/>
      <c r="N121" s="5"/>
      <c r="O121" s="5"/>
    </row>
    <row r="122" spans="3:15" x14ac:dyDescent="0.25">
      <c r="C122" s="88"/>
      <c r="D122" s="88"/>
      <c r="E122" s="88"/>
      <c r="F122" s="88"/>
      <c r="G122" s="88"/>
      <c r="H122" s="88"/>
      <c r="I122" s="88"/>
      <c r="J122" s="5"/>
      <c r="K122" s="5"/>
      <c r="L122" s="5"/>
      <c r="M122" s="5"/>
      <c r="N122" s="5"/>
      <c r="O122" s="5"/>
    </row>
    <row r="123" spans="3:15" x14ac:dyDescent="0.25">
      <c r="C123" s="88"/>
      <c r="D123" s="88"/>
      <c r="E123" s="88"/>
      <c r="F123" s="88"/>
      <c r="G123" s="88"/>
      <c r="H123" s="88"/>
      <c r="I123" s="88"/>
      <c r="J123" s="5"/>
      <c r="K123" s="5"/>
      <c r="L123" s="5"/>
      <c r="M123" s="5"/>
      <c r="N123" s="5"/>
      <c r="O123" s="5"/>
    </row>
    <row r="124" spans="3:15" x14ac:dyDescent="0.25">
      <c r="C124" s="88"/>
      <c r="D124" s="88"/>
      <c r="E124" s="88"/>
      <c r="F124" s="88"/>
      <c r="G124" s="88"/>
      <c r="H124" s="88"/>
      <c r="I124" s="88"/>
      <c r="J124" s="5"/>
      <c r="K124" s="5"/>
      <c r="L124" s="5"/>
      <c r="M124" s="5"/>
      <c r="N124" s="5"/>
      <c r="O124" s="5"/>
    </row>
    <row r="125" spans="3:15" x14ac:dyDescent="0.25">
      <c r="C125" s="88"/>
      <c r="D125" s="88"/>
      <c r="E125" s="88"/>
      <c r="F125" s="88"/>
      <c r="G125" s="88"/>
      <c r="H125" s="88"/>
      <c r="I125" s="88"/>
      <c r="J125" s="5"/>
      <c r="K125" s="5"/>
      <c r="L125" s="5"/>
      <c r="M125" s="5"/>
      <c r="N125" s="5"/>
      <c r="O125" s="5"/>
    </row>
    <row r="126" spans="3:15" x14ac:dyDescent="0.25">
      <c r="C126" s="88"/>
      <c r="D126" s="88"/>
      <c r="E126" s="88"/>
      <c r="F126" s="88"/>
      <c r="G126" s="88"/>
      <c r="H126" s="88"/>
      <c r="I126" s="88"/>
      <c r="J126" s="5"/>
      <c r="K126" s="5"/>
      <c r="L126" s="5"/>
      <c r="M126" s="5"/>
      <c r="N126" s="5"/>
      <c r="O126" s="5"/>
    </row>
    <row r="127" spans="3:15" x14ac:dyDescent="0.25">
      <c r="C127" s="88"/>
      <c r="D127" s="88"/>
      <c r="E127" s="88"/>
      <c r="F127" s="88"/>
      <c r="G127" s="88"/>
      <c r="H127" s="88"/>
      <c r="I127" s="88"/>
      <c r="J127" s="5"/>
      <c r="K127" s="5"/>
      <c r="L127" s="5"/>
      <c r="M127" s="5"/>
      <c r="N127" s="5"/>
      <c r="O127" s="5"/>
    </row>
    <row r="128" spans="3:15" x14ac:dyDescent="0.25">
      <c r="C128" s="88"/>
      <c r="D128" s="88"/>
      <c r="E128" s="88"/>
      <c r="F128" s="88"/>
      <c r="G128" s="88"/>
      <c r="H128" s="88"/>
      <c r="I128" s="88"/>
      <c r="J128" s="5"/>
      <c r="K128" s="5"/>
      <c r="L128" s="5"/>
      <c r="M128" s="5"/>
      <c r="N128" s="5"/>
      <c r="O128" s="5"/>
    </row>
    <row r="129" spans="3:15" x14ac:dyDescent="0.25">
      <c r="C129" s="88"/>
      <c r="D129" s="88"/>
      <c r="E129" s="88"/>
      <c r="F129" s="88"/>
      <c r="G129" s="88"/>
      <c r="H129" s="88"/>
      <c r="I129" s="88"/>
      <c r="J129" s="5"/>
      <c r="K129" s="5"/>
      <c r="L129" s="5"/>
      <c r="M129" s="5"/>
      <c r="N129" s="5"/>
      <c r="O129" s="5"/>
    </row>
    <row r="130" spans="3:15" x14ac:dyDescent="0.25">
      <c r="C130" s="88"/>
      <c r="D130" s="88"/>
      <c r="E130" s="88"/>
      <c r="F130" s="88"/>
      <c r="G130" s="88"/>
      <c r="H130" s="88"/>
      <c r="I130" s="88"/>
      <c r="J130" s="5"/>
      <c r="K130" s="5"/>
      <c r="L130" s="5"/>
      <c r="M130" s="5"/>
      <c r="N130" s="5"/>
      <c r="O130" s="5"/>
    </row>
    <row r="131" spans="3:15" x14ac:dyDescent="0.25">
      <c r="C131" s="88"/>
      <c r="D131" s="88"/>
      <c r="E131" s="88"/>
      <c r="F131" s="88"/>
      <c r="G131" s="88"/>
      <c r="H131" s="88"/>
      <c r="I131" s="88"/>
      <c r="J131" s="5"/>
      <c r="K131" s="5"/>
      <c r="L131" s="5"/>
      <c r="M131" s="5"/>
      <c r="N131" s="5"/>
      <c r="O131" s="5"/>
    </row>
    <row r="132" spans="3:15" x14ac:dyDescent="0.25">
      <c r="C132" s="88"/>
      <c r="D132" s="88"/>
      <c r="E132" s="88"/>
      <c r="F132" s="88"/>
      <c r="G132" s="88"/>
      <c r="H132" s="88"/>
      <c r="I132" s="88"/>
      <c r="J132" s="5"/>
      <c r="K132" s="5"/>
      <c r="L132" s="5"/>
      <c r="M132" s="5"/>
      <c r="N132" s="5"/>
      <c r="O132" s="5"/>
    </row>
    <row r="133" spans="3:15" x14ac:dyDescent="0.25">
      <c r="C133" s="88"/>
      <c r="D133" s="88"/>
      <c r="E133" s="88"/>
      <c r="F133" s="88"/>
      <c r="G133" s="88"/>
      <c r="H133" s="88"/>
      <c r="I133" s="88"/>
      <c r="J133" s="5"/>
      <c r="K133" s="5"/>
      <c r="L133" s="5"/>
      <c r="M133" s="5"/>
      <c r="N133" s="5"/>
      <c r="O133" s="5"/>
    </row>
    <row r="134" spans="3:15" x14ac:dyDescent="0.25">
      <c r="C134" s="88"/>
      <c r="D134" s="88"/>
      <c r="E134" s="88"/>
      <c r="F134" s="88"/>
      <c r="G134" s="88"/>
      <c r="H134" s="88"/>
      <c r="I134" s="88"/>
      <c r="J134" s="5"/>
      <c r="K134" s="5"/>
      <c r="L134" s="5"/>
      <c r="M134" s="5"/>
      <c r="N134" s="5"/>
      <c r="O134" s="5"/>
    </row>
    <row r="135" spans="3:15" x14ac:dyDescent="0.25">
      <c r="C135" s="88"/>
      <c r="D135" s="88"/>
      <c r="E135" s="88"/>
      <c r="F135" s="88"/>
      <c r="G135" s="88"/>
      <c r="H135" s="88"/>
      <c r="I135" s="88"/>
      <c r="J135" s="5"/>
      <c r="K135" s="5"/>
      <c r="L135" s="5"/>
      <c r="M135" s="5"/>
      <c r="N135" s="5"/>
      <c r="O135" s="5"/>
    </row>
    <row r="136" spans="3:15" x14ac:dyDescent="0.25">
      <c r="C136" s="88"/>
      <c r="D136" s="88"/>
      <c r="E136" s="88"/>
      <c r="F136" s="88"/>
      <c r="G136" s="88"/>
      <c r="H136" s="88"/>
      <c r="I136" s="88"/>
      <c r="J136" s="5"/>
      <c r="K136" s="5"/>
      <c r="L136" s="5"/>
      <c r="M136" s="5"/>
      <c r="N136" s="5"/>
      <c r="O136" s="5"/>
    </row>
    <row r="137" spans="3:15" x14ac:dyDescent="0.25">
      <c r="C137" s="88"/>
      <c r="D137" s="88"/>
      <c r="E137" s="88"/>
      <c r="F137" s="88"/>
      <c r="G137" s="88"/>
      <c r="H137" s="88"/>
      <c r="I137" s="88"/>
      <c r="J137" s="5"/>
      <c r="K137" s="5"/>
      <c r="L137" s="5"/>
      <c r="M137" s="5"/>
      <c r="N137" s="5"/>
      <c r="O137" s="5"/>
    </row>
    <row r="138" spans="3:15" x14ac:dyDescent="0.25">
      <c r="C138" s="88"/>
      <c r="D138" s="88"/>
      <c r="E138" s="88"/>
      <c r="F138" s="88"/>
      <c r="G138" s="88"/>
      <c r="H138" s="88"/>
      <c r="I138" s="88"/>
      <c r="J138" s="5"/>
      <c r="K138" s="5"/>
      <c r="L138" s="5"/>
      <c r="M138" s="5"/>
      <c r="N138" s="5"/>
      <c r="O138" s="5"/>
    </row>
    <row r="139" spans="3:15" x14ac:dyDescent="0.25">
      <c r="C139" s="88"/>
      <c r="D139" s="88"/>
      <c r="E139" s="88"/>
      <c r="F139" s="88"/>
      <c r="G139" s="88"/>
      <c r="H139" s="88"/>
      <c r="I139" s="88"/>
      <c r="J139" s="5"/>
      <c r="K139" s="5"/>
      <c r="L139" s="5"/>
      <c r="M139" s="5"/>
      <c r="N139" s="5"/>
      <c r="O139" s="5"/>
    </row>
    <row r="140" spans="3:15" x14ac:dyDescent="0.25">
      <c r="C140" s="88"/>
      <c r="D140" s="88"/>
      <c r="E140" s="88"/>
      <c r="F140" s="88"/>
      <c r="G140" s="88"/>
      <c r="H140" s="88"/>
      <c r="I140" s="88"/>
      <c r="J140" s="5"/>
      <c r="K140" s="5"/>
      <c r="L140" s="5"/>
      <c r="M140" s="5"/>
      <c r="N140" s="5"/>
      <c r="O140" s="5"/>
    </row>
    <row r="141" spans="3:15" x14ac:dyDescent="0.25">
      <c r="C141" s="88"/>
      <c r="D141" s="88"/>
      <c r="E141" s="88"/>
      <c r="F141" s="88"/>
      <c r="G141" s="88"/>
      <c r="H141" s="88"/>
      <c r="I141" s="88"/>
      <c r="J141" s="5"/>
      <c r="K141" s="5"/>
      <c r="L141" s="5"/>
      <c r="M141" s="5"/>
      <c r="N141" s="5"/>
      <c r="O141" s="5"/>
    </row>
    <row r="142" spans="3:15" x14ac:dyDescent="0.25">
      <c r="C142" s="88"/>
      <c r="D142" s="88"/>
      <c r="E142" s="88"/>
      <c r="F142" s="88"/>
      <c r="G142" s="88"/>
      <c r="H142" s="88"/>
      <c r="I142" s="88"/>
      <c r="J142" s="5"/>
      <c r="K142" s="5"/>
      <c r="L142" s="5"/>
      <c r="M142" s="5"/>
      <c r="N142" s="5"/>
      <c r="O142" s="5"/>
    </row>
    <row r="143" spans="3:15" x14ac:dyDescent="0.25">
      <c r="C143" s="88"/>
      <c r="D143" s="88"/>
      <c r="E143" s="88"/>
      <c r="F143" s="88"/>
      <c r="G143" s="88"/>
      <c r="H143" s="88"/>
      <c r="I143" s="88"/>
      <c r="J143" s="5"/>
      <c r="K143" s="5"/>
      <c r="L143" s="5"/>
      <c r="M143" s="5"/>
      <c r="N143" s="5"/>
      <c r="O143" s="5"/>
    </row>
    <row r="144" spans="3:15" x14ac:dyDescent="0.25">
      <c r="C144" s="88"/>
      <c r="D144" s="88"/>
      <c r="E144" s="88"/>
      <c r="F144" s="88"/>
      <c r="G144" s="88"/>
      <c r="H144" s="88"/>
      <c r="I144" s="88"/>
      <c r="J144" s="5"/>
      <c r="K144" s="5"/>
      <c r="L144" s="5"/>
      <c r="M144" s="5"/>
      <c r="N144" s="5"/>
      <c r="O144" s="5"/>
    </row>
    <row r="145" spans="3:15" x14ac:dyDescent="0.25">
      <c r="C145" s="88"/>
      <c r="D145" s="88"/>
      <c r="E145" s="88"/>
      <c r="F145" s="88"/>
      <c r="G145" s="88"/>
      <c r="H145" s="88"/>
      <c r="I145" s="88"/>
      <c r="J145" s="5"/>
      <c r="K145" s="5"/>
      <c r="L145" s="5"/>
      <c r="M145" s="5"/>
      <c r="N145" s="5"/>
      <c r="O145" s="5"/>
    </row>
    <row r="146" spans="3:15" x14ac:dyDescent="0.25">
      <c r="C146" s="88"/>
      <c r="D146" s="88"/>
      <c r="E146" s="88"/>
      <c r="F146" s="88"/>
      <c r="G146" s="88"/>
      <c r="H146" s="88"/>
      <c r="I146" s="88"/>
      <c r="J146" s="5"/>
      <c r="K146" s="5"/>
      <c r="L146" s="5"/>
      <c r="M146" s="5"/>
      <c r="N146" s="5"/>
      <c r="O146" s="5"/>
    </row>
    <row r="147" spans="3:15" x14ac:dyDescent="0.25">
      <c r="C147" s="88"/>
      <c r="D147" s="88"/>
      <c r="E147" s="88"/>
      <c r="F147" s="88"/>
      <c r="G147" s="88"/>
      <c r="H147" s="88"/>
      <c r="I147" s="88"/>
      <c r="J147" s="5"/>
      <c r="K147" s="5"/>
      <c r="L147" s="5"/>
      <c r="M147" s="5"/>
      <c r="N147" s="5"/>
      <c r="O147" s="5"/>
    </row>
    <row r="148" spans="3:15" x14ac:dyDescent="0.25">
      <c r="C148" s="88"/>
      <c r="D148" s="88"/>
      <c r="E148" s="88"/>
      <c r="F148" s="88"/>
      <c r="G148" s="88"/>
      <c r="H148" s="88"/>
      <c r="I148" s="88"/>
      <c r="J148" s="5"/>
      <c r="K148" s="5"/>
      <c r="L148" s="5"/>
      <c r="M148" s="5"/>
      <c r="N148" s="5"/>
      <c r="O148" s="5"/>
    </row>
    <row r="149" spans="3:15" x14ac:dyDescent="0.25">
      <c r="C149" s="88"/>
      <c r="D149" s="88"/>
      <c r="E149" s="88"/>
      <c r="F149" s="88"/>
      <c r="G149" s="88"/>
      <c r="H149" s="88"/>
      <c r="I149" s="88"/>
      <c r="J149" s="5"/>
      <c r="K149" s="5"/>
      <c r="L149" s="5"/>
      <c r="M149" s="5"/>
      <c r="N149" s="5"/>
      <c r="O149" s="5"/>
    </row>
    <row r="150" spans="3:15" x14ac:dyDescent="0.25">
      <c r="C150" s="88"/>
      <c r="D150" s="88"/>
      <c r="E150" s="88"/>
      <c r="F150" s="88"/>
      <c r="G150" s="88"/>
      <c r="H150" s="88"/>
      <c r="I150" s="88"/>
      <c r="J150" s="5"/>
      <c r="K150" s="5"/>
      <c r="L150" s="5"/>
      <c r="M150" s="5"/>
      <c r="N150" s="5"/>
      <c r="O150" s="5"/>
    </row>
    <row r="151" spans="3:15" x14ac:dyDescent="0.25">
      <c r="C151" s="88"/>
      <c r="D151" s="88"/>
      <c r="E151" s="88"/>
      <c r="F151" s="88"/>
      <c r="G151" s="88"/>
      <c r="H151" s="88"/>
      <c r="I151" s="88"/>
      <c r="J151" s="5"/>
      <c r="K151" s="5"/>
      <c r="L151" s="5"/>
      <c r="M151" s="5"/>
      <c r="N151" s="5"/>
      <c r="O151" s="5"/>
    </row>
    <row r="152" spans="3:15" x14ac:dyDescent="0.25">
      <c r="C152" s="88"/>
      <c r="D152" s="88"/>
      <c r="E152" s="88"/>
      <c r="F152" s="88"/>
      <c r="G152" s="88"/>
      <c r="H152" s="88"/>
      <c r="I152" s="88"/>
      <c r="J152" s="5"/>
      <c r="K152" s="5"/>
      <c r="L152" s="5"/>
      <c r="M152" s="5"/>
      <c r="N152" s="5"/>
      <c r="O152" s="5"/>
    </row>
    <row r="153" spans="3:15" x14ac:dyDescent="0.25">
      <c r="C153" s="88"/>
      <c r="D153" s="88"/>
      <c r="E153" s="88"/>
      <c r="F153" s="88"/>
      <c r="G153" s="88"/>
      <c r="H153" s="88"/>
      <c r="I153" s="88"/>
      <c r="J153" s="5"/>
      <c r="K153" s="5"/>
      <c r="L153" s="5"/>
      <c r="M153" s="5"/>
      <c r="N153" s="5"/>
      <c r="O153" s="5"/>
    </row>
    <row r="154" spans="3:15" x14ac:dyDescent="0.25">
      <c r="C154" s="88"/>
      <c r="D154" s="88"/>
      <c r="E154" s="88"/>
      <c r="F154" s="88"/>
      <c r="G154" s="88"/>
      <c r="H154" s="88"/>
      <c r="I154" s="88"/>
      <c r="J154" s="5"/>
      <c r="K154" s="5"/>
      <c r="L154" s="5"/>
      <c r="M154" s="5"/>
      <c r="N154" s="5"/>
      <c r="O154" s="5"/>
    </row>
    <row r="155" spans="3:15" x14ac:dyDescent="0.25">
      <c r="C155" s="88"/>
      <c r="D155" s="88"/>
      <c r="E155" s="88"/>
      <c r="F155" s="88"/>
      <c r="G155" s="88"/>
      <c r="H155" s="88"/>
      <c r="I155" s="88"/>
      <c r="J155" s="5"/>
      <c r="K155" s="5"/>
      <c r="L155" s="5"/>
      <c r="M155" s="5"/>
      <c r="N155" s="5"/>
      <c r="O155" s="5"/>
    </row>
    <row r="156" spans="3:15" x14ac:dyDescent="0.25"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5"/>
    </row>
    <row r="157" spans="3:15" x14ac:dyDescent="0.25"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5"/>
    </row>
    <row r="158" spans="3:15" x14ac:dyDescent="0.25"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5"/>
    </row>
    <row r="159" spans="3:15" x14ac:dyDescent="0.25"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5"/>
    </row>
    <row r="160" spans="3:15" x14ac:dyDescent="0.25"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5"/>
    </row>
    <row r="161" spans="3:15" x14ac:dyDescent="0.25"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5"/>
    </row>
    <row r="162" spans="3:15" x14ac:dyDescent="0.25"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5"/>
    </row>
    <row r="163" spans="3:15" x14ac:dyDescent="0.25"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6"/>
    </row>
    <row r="164" spans="3:15" x14ac:dyDescent="0.25"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6"/>
    </row>
    <row r="165" spans="3:15" x14ac:dyDescent="0.25"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6"/>
    </row>
    <row r="166" spans="3:15" x14ac:dyDescent="0.25"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6"/>
    </row>
    <row r="167" spans="3:15" x14ac:dyDescent="0.25"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6"/>
    </row>
    <row r="168" spans="3:15" x14ac:dyDescent="0.25"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6"/>
    </row>
    <row r="169" spans="3:15" x14ac:dyDescent="0.25"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6"/>
    </row>
    <row r="170" spans="3:15" x14ac:dyDescent="0.25"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6"/>
    </row>
    <row r="171" spans="3:15" x14ac:dyDescent="0.25"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6"/>
    </row>
    <row r="172" spans="3:15" x14ac:dyDescent="0.25"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6"/>
    </row>
    <row r="173" spans="3:15" x14ac:dyDescent="0.25"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6"/>
    </row>
    <row r="174" spans="3:15" x14ac:dyDescent="0.25"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6"/>
    </row>
    <row r="175" spans="3:15" x14ac:dyDescent="0.25"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6"/>
    </row>
    <row r="176" spans="3:15" x14ac:dyDescent="0.25"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6"/>
    </row>
    <row r="177" spans="3:15" x14ac:dyDescent="0.25"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6"/>
    </row>
    <row r="178" spans="3:15" x14ac:dyDescent="0.25"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6"/>
    </row>
    <row r="179" spans="3:15" x14ac:dyDescent="0.25"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6"/>
    </row>
    <row r="180" spans="3:15" x14ac:dyDescent="0.25"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5"/>
    </row>
    <row r="181" spans="3:15" x14ac:dyDescent="0.25"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5"/>
    </row>
    <row r="182" spans="3:15" x14ac:dyDescent="0.25"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5"/>
    </row>
    <row r="183" spans="3:15" x14ac:dyDescent="0.25"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5"/>
    </row>
    <row r="184" spans="3:15" x14ac:dyDescent="0.25"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5"/>
    </row>
    <row r="185" spans="3:15" x14ac:dyDescent="0.25"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5"/>
    </row>
    <row r="186" spans="3:15" x14ac:dyDescent="0.25"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5"/>
    </row>
    <row r="187" spans="3:15" x14ac:dyDescent="0.25"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5"/>
    </row>
    <row r="188" spans="3:15" x14ac:dyDescent="0.25"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5"/>
    </row>
    <row r="189" spans="3:15" x14ac:dyDescent="0.25"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5"/>
    </row>
    <row r="190" spans="3:15" x14ac:dyDescent="0.25"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5"/>
    </row>
    <row r="191" spans="3:15" x14ac:dyDescent="0.25"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5"/>
    </row>
    <row r="192" spans="3:15" x14ac:dyDescent="0.25"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5"/>
    </row>
    <row r="193" spans="3:15" x14ac:dyDescent="0.25"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5"/>
    </row>
    <row r="194" spans="3:15" x14ac:dyDescent="0.25"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5"/>
    </row>
    <row r="195" spans="3:15" x14ac:dyDescent="0.25"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5"/>
    </row>
    <row r="196" spans="3:15" x14ac:dyDescent="0.25"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</row>
    <row r="197" spans="3:15" x14ac:dyDescent="0.25"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</row>
    <row r="198" spans="3:15" x14ac:dyDescent="0.25"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</row>
    <row r="199" spans="3:15" x14ac:dyDescent="0.25"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</row>
    <row r="200" spans="3:15" x14ac:dyDescent="0.25"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</row>
    <row r="201" spans="3:15" x14ac:dyDescent="0.25"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</row>
    <row r="202" spans="3:15" x14ac:dyDescent="0.25"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</row>
    <row r="203" spans="3:15" x14ac:dyDescent="0.25"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</row>
    <row r="204" spans="3:15" x14ac:dyDescent="0.25"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</row>
    <row r="205" spans="3:15" x14ac:dyDescent="0.25"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</row>
  </sheetData>
  <sheetProtection algorithmName="SHA-512" hashValue="pAjKiDGQIqIa/Dzaa48YOfIphfLzaOKnCmcOz6ewr29Z3MbpMrTTZIZW4QlNfW6ReqowPwvCpYi8RyYXtc14FQ==" saltValue="PgAG3pa3ZDRzz3ea66iHMg==" spinCount="100000" sheet="1" objects="1" scenarios="1"/>
  <mergeCells count="286">
    <mergeCell ref="B61:B62"/>
    <mergeCell ref="C61:C62"/>
    <mergeCell ref="D61:D62"/>
    <mergeCell ref="E61:E62"/>
    <mergeCell ref="Z63:Z64"/>
    <mergeCell ref="AA63:AA64"/>
    <mergeCell ref="B65:B66"/>
    <mergeCell ref="C65:C66"/>
    <mergeCell ref="D65:D66"/>
    <mergeCell ref="E65:E66"/>
    <mergeCell ref="F65:F66"/>
    <mergeCell ref="G65:G66"/>
    <mergeCell ref="Z65:Z66"/>
    <mergeCell ref="AA65:AA66"/>
    <mergeCell ref="J63:J64"/>
    <mergeCell ref="K63:K64"/>
    <mergeCell ref="L63:L64"/>
    <mergeCell ref="M63:M64"/>
    <mergeCell ref="N63:N64"/>
    <mergeCell ref="O63:O64"/>
    <mergeCell ref="F61:F62"/>
    <mergeCell ref="G61:G62"/>
    <mergeCell ref="K61:K62"/>
    <mergeCell ref="L61:L62"/>
    <mergeCell ref="M61:M62"/>
    <mergeCell ref="S57:S58"/>
    <mergeCell ref="T57:T58"/>
    <mergeCell ref="U57:U58"/>
    <mergeCell ref="V57:V58"/>
    <mergeCell ref="N61:N62"/>
    <mergeCell ref="O61:O62"/>
    <mergeCell ref="W57:W58"/>
    <mergeCell ref="R59:R60"/>
    <mergeCell ref="S59:S60"/>
    <mergeCell ref="T59:T60"/>
    <mergeCell ref="U59:U60"/>
    <mergeCell ref="V59:V60"/>
    <mergeCell ref="B57:B58"/>
    <mergeCell ref="C57:C58"/>
    <mergeCell ref="D57:D58"/>
    <mergeCell ref="E57:E58"/>
    <mergeCell ref="F57:F58"/>
    <mergeCell ref="G57:G58"/>
    <mergeCell ref="W59:W60"/>
    <mergeCell ref="N53:N54"/>
    <mergeCell ref="O53:O54"/>
    <mergeCell ref="J55:J56"/>
    <mergeCell ref="K55:K56"/>
    <mergeCell ref="L55:L56"/>
    <mergeCell ref="M55:M56"/>
    <mergeCell ref="N55:N56"/>
    <mergeCell ref="O55:O56"/>
    <mergeCell ref="B53:B54"/>
    <mergeCell ref="C53:C54"/>
    <mergeCell ref="D53:D54"/>
    <mergeCell ref="E53:E54"/>
    <mergeCell ref="F53:F54"/>
    <mergeCell ref="G53:G54"/>
    <mergeCell ref="K53:K54"/>
    <mergeCell ref="L53:L54"/>
    <mergeCell ref="M53:M54"/>
    <mergeCell ref="AA49:AA50"/>
    <mergeCell ref="AB49:AB50"/>
    <mergeCell ref="AC49:AC50"/>
    <mergeCell ref="AD49:AD50"/>
    <mergeCell ref="AE49:AE50"/>
    <mergeCell ref="Z51:Z52"/>
    <mergeCell ref="AA51:AA52"/>
    <mergeCell ref="AB51:AB52"/>
    <mergeCell ref="AC51:AC52"/>
    <mergeCell ref="AD51:AD52"/>
    <mergeCell ref="AE51:AE52"/>
    <mergeCell ref="B49:B50"/>
    <mergeCell ref="C49:C50"/>
    <mergeCell ref="D49:D50"/>
    <mergeCell ref="E49:E50"/>
    <mergeCell ref="F49:F50"/>
    <mergeCell ref="G49:G50"/>
    <mergeCell ref="N45:N46"/>
    <mergeCell ref="O45:O46"/>
    <mergeCell ref="J47:J48"/>
    <mergeCell ref="K47:K48"/>
    <mergeCell ref="L47:L48"/>
    <mergeCell ref="M47:M48"/>
    <mergeCell ref="N47:N48"/>
    <mergeCell ref="O47:O48"/>
    <mergeCell ref="B45:B46"/>
    <mergeCell ref="C45:C46"/>
    <mergeCell ref="D45:D46"/>
    <mergeCell ref="E45:E46"/>
    <mergeCell ref="F45:F46"/>
    <mergeCell ref="G45:G46"/>
    <mergeCell ref="K45:K46"/>
    <mergeCell ref="L45:L46"/>
    <mergeCell ref="M45:M46"/>
    <mergeCell ref="V41:V42"/>
    <mergeCell ref="W41:W42"/>
    <mergeCell ref="R43:R44"/>
    <mergeCell ref="S43:S44"/>
    <mergeCell ref="T43:T44"/>
    <mergeCell ref="U43:U44"/>
    <mergeCell ref="V43:V44"/>
    <mergeCell ref="W43:W44"/>
    <mergeCell ref="Y44:Y45"/>
    <mergeCell ref="B41:B42"/>
    <mergeCell ref="C41:C42"/>
    <mergeCell ref="D41:D42"/>
    <mergeCell ref="E41:E42"/>
    <mergeCell ref="F41:F42"/>
    <mergeCell ref="G41:G42"/>
    <mergeCell ref="S41:S42"/>
    <mergeCell ref="T41:T42"/>
    <mergeCell ref="U41:U42"/>
    <mergeCell ref="Z36:Z37"/>
    <mergeCell ref="AA36:AC37"/>
    <mergeCell ref="Z38:Z39"/>
    <mergeCell ref="AA38:AA39"/>
    <mergeCell ref="J39:J40"/>
    <mergeCell ref="K39:K40"/>
    <mergeCell ref="L39:L40"/>
    <mergeCell ref="M39:M40"/>
    <mergeCell ref="N39:N40"/>
    <mergeCell ref="O39:O40"/>
    <mergeCell ref="R39:R40"/>
    <mergeCell ref="S39:S40"/>
    <mergeCell ref="U39:U40"/>
    <mergeCell ref="V39:V40"/>
    <mergeCell ref="X39:X40"/>
    <mergeCell ref="B37:B38"/>
    <mergeCell ref="C37:C38"/>
    <mergeCell ref="D37:D38"/>
    <mergeCell ref="E37:E38"/>
    <mergeCell ref="F37:F38"/>
    <mergeCell ref="Z32:Z33"/>
    <mergeCell ref="AA32:AA33"/>
    <mergeCell ref="AC32:AC33"/>
    <mergeCell ref="AH32:AH33"/>
    <mergeCell ref="B33:B34"/>
    <mergeCell ref="C33:C34"/>
    <mergeCell ref="D33:D34"/>
    <mergeCell ref="E33:E34"/>
    <mergeCell ref="F33:F34"/>
    <mergeCell ref="G33:G34"/>
    <mergeCell ref="G37:G38"/>
    <mergeCell ref="K37:K38"/>
    <mergeCell ref="L37:L38"/>
    <mergeCell ref="M37:M38"/>
    <mergeCell ref="N37:N38"/>
    <mergeCell ref="O37:O38"/>
    <mergeCell ref="Z34:Z35"/>
    <mergeCell ref="AA34:AC35"/>
    <mergeCell ref="AH35:AH36"/>
    <mergeCell ref="N29:N30"/>
    <mergeCell ref="O29:O30"/>
    <mergeCell ref="J31:J32"/>
    <mergeCell ref="K31:K32"/>
    <mergeCell ref="L31:L32"/>
    <mergeCell ref="M31:M32"/>
    <mergeCell ref="N31:N32"/>
    <mergeCell ref="O31:O32"/>
    <mergeCell ref="W27:W28"/>
    <mergeCell ref="B29:B30"/>
    <mergeCell ref="C29:C30"/>
    <mergeCell ref="D29:D30"/>
    <mergeCell ref="E29:E30"/>
    <mergeCell ref="F29:F30"/>
    <mergeCell ref="G29:G30"/>
    <mergeCell ref="K29:K30"/>
    <mergeCell ref="L29:L30"/>
    <mergeCell ref="M29:M30"/>
    <mergeCell ref="S25:S26"/>
    <mergeCell ref="T25:T26"/>
    <mergeCell ref="U25:U26"/>
    <mergeCell ref="V25:V26"/>
    <mergeCell ref="W25:W26"/>
    <mergeCell ref="R27:R28"/>
    <mergeCell ref="S27:S28"/>
    <mergeCell ref="T27:T28"/>
    <mergeCell ref="U27:U28"/>
    <mergeCell ref="V27:V28"/>
    <mergeCell ref="B25:B26"/>
    <mergeCell ref="C25:C26"/>
    <mergeCell ref="D25:D26"/>
    <mergeCell ref="E25:E26"/>
    <mergeCell ref="F25:F26"/>
    <mergeCell ref="G25:G26"/>
    <mergeCell ref="M21:M22"/>
    <mergeCell ref="N21:N22"/>
    <mergeCell ref="O21:O22"/>
    <mergeCell ref="J23:J24"/>
    <mergeCell ref="K23:K24"/>
    <mergeCell ref="L23:L24"/>
    <mergeCell ref="M23:M24"/>
    <mergeCell ref="N23:N24"/>
    <mergeCell ref="O23:O24"/>
    <mergeCell ref="AG20:AG21"/>
    <mergeCell ref="B21:B22"/>
    <mergeCell ref="C21:C22"/>
    <mergeCell ref="D21:D22"/>
    <mergeCell ref="E21:E22"/>
    <mergeCell ref="F21:F22"/>
    <mergeCell ref="G21:G22"/>
    <mergeCell ref="K21:K22"/>
    <mergeCell ref="L21:L22"/>
    <mergeCell ref="AA17:AA18"/>
    <mergeCell ref="AB17:AB18"/>
    <mergeCell ref="AC17:AC18"/>
    <mergeCell ref="AD17:AD18"/>
    <mergeCell ref="AE17:AE18"/>
    <mergeCell ref="Z19:Z20"/>
    <mergeCell ref="AA19:AA20"/>
    <mergeCell ref="AB19:AB20"/>
    <mergeCell ref="AC19:AC20"/>
    <mergeCell ref="AD19:AD20"/>
    <mergeCell ref="AE19:AE20"/>
    <mergeCell ref="Z15:Z16"/>
    <mergeCell ref="B17:B18"/>
    <mergeCell ref="C17:C18"/>
    <mergeCell ref="D17:D18"/>
    <mergeCell ref="E17:E18"/>
    <mergeCell ref="F17:F18"/>
    <mergeCell ref="G17:G18"/>
    <mergeCell ref="M13:M14"/>
    <mergeCell ref="N13:N14"/>
    <mergeCell ref="O13:O14"/>
    <mergeCell ref="J15:J16"/>
    <mergeCell ref="K15:K16"/>
    <mergeCell ref="L15:L16"/>
    <mergeCell ref="M15:M16"/>
    <mergeCell ref="N15:N16"/>
    <mergeCell ref="O15:O16"/>
    <mergeCell ref="Y12:Y13"/>
    <mergeCell ref="B13:B14"/>
    <mergeCell ref="C13:C14"/>
    <mergeCell ref="D13:D14"/>
    <mergeCell ref="E13:E14"/>
    <mergeCell ref="F13:F14"/>
    <mergeCell ref="G13:G14"/>
    <mergeCell ref="K13:K14"/>
    <mergeCell ref="L13:L14"/>
    <mergeCell ref="S9:S10"/>
    <mergeCell ref="T9:T10"/>
    <mergeCell ref="U9:U10"/>
    <mergeCell ref="V9:V10"/>
    <mergeCell ref="W9:W10"/>
    <mergeCell ref="R11:R12"/>
    <mergeCell ref="S11:S12"/>
    <mergeCell ref="T11:T12"/>
    <mergeCell ref="U11:U12"/>
    <mergeCell ref="V11:V12"/>
    <mergeCell ref="W11:W12"/>
    <mergeCell ref="M7:M8"/>
    <mergeCell ref="N7:N8"/>
    <mergeCell ref="O7:O8"/>
    <mergeCell ref="R7:R8"/>
    <mergeCell ref="Q8:Q9"/>
    <mergeCell ref="B9:B10"/>
    <mergeCell ref="C9:C10"/>
    <mergeCell ref="D9:D10"/>
    <mergeCell ref="E9:E10"/>
    <mergeCell ref="F9:F10"/>
    <mergeCell ref="G9:G10"/>
    <mergeCell ref="AE3:AH4"/>
    <mergeCell ref="J3:J4"/>
    <mergeCell ref="B5:B6"/>
    <mergeCell ref="C5:C6"/>
    <mergeCell ref="D5:D6"/>
    <mergeCell ref="E5:E6"/>
    <mergeCell ref="F5:F6"/>
    <mergeCell ref="G5:G6"/>
    <mergeCell ref="K5:K6"/>
    <mergeCell ref="L5:L6"/>
    <mergeCell ref="B3:B4"/>
    <mergeCell ref="C3:C4"/>
    <mergeCell ref="D3:D4"/>
    <mergeCell ref="E3:E4"/>
    <mergeCell ref="F3:F4"/>
    <mergeCell ref="G3:G4"/>
    <mergeCell ref="M5:M6"/>
    <mergeCell ref="N5:N6"/>
    <mergeCell ref="O5:O6"/>
    <mergeCell ref="AF5:AH6"/>
    <mergeCell ref="I6:I7"/>
    <mergeCell ref="J7:J8"/>
    <mergeCell ref="K7:K8"/>
    <mergeCell ref="L7:L8"/>
  </mergeCells>
  <conditionalFormatting sqref="U39:V39">
    <cfRule type="cellIs" dxfId="129" priority="143" operator="equal">
      <formula>0</formula>
    </cfRule>
  </conditionalFormatting>
  <conditionalFormatting sqref="M7:M8">
    <cfRule type="cellIs" dxfId="128" priority="135" operator="equal">
      <formula>""</formula>
    </cfRule>
  </conditionalFormatting>
  <conditionalFormatting sqref="M23:M24">
    <cfRule type="cellIs" dxfId="127" priority="134" operator="equal">
      <formula>""</formula>
    </cfRule>
  </conditionalFormatting>
  <conditionalFormatting sqref="M39:M40">
    <cfRule type="cellIs" dxfId="126" priority="133" operator="equal">
      <formula>""</formula>
    </cfRule>
  </conditionalFormatting>
  <conditionalFormatting sqref="M55:M56">
    <cfRule type="cellIs" dxfId="125" priority="132" operator="equal">
      <formula>""</formula>
    </cfRule>
  </conditionalFormatting>
  <conditionalFormatting sqref="U11:U12">
    <cfRule type="cellIs" dxfId="124" priority="131" operator="equal">
      <formula>""</formula>
    </cfRule>
  </conditionalFormatting>
  <conditionalFormatting sqref="U43:U44">
    <cfRule type="cellIs" dxfId="123" priority="130" operator="equal">
      <formula>""</formula>
    </cfRule>
  </conditionalFormatting>
  <conditionalFormatting sqref="AC19:AC20">
    <cfRule type="cellIs" dxfId="122" priority="129" operator="equal">
      <formula>""</formula>
    </cfRule>
  </conditionalFormatting>
  <conditionalFormatting sqref="E5:F6">
    <cfRule type="cellIs" dxfId="121" priority="128" operator="equal">
      <formula>""</formula>
    </cfRule>
  </conditionalFormatting>
  <conditionalFormatting sqref="E13:E14">
    <cfRule type="cellIs" dxfId="120" priority="127" operator="equal">
      <formula>""</formula>
    </cfRule>
  </conditionalFormatting>
  <conditionalFormatting sqref="E21:E22">
    <cfRule type="cellIs" dxfId="119" priority="126" operator="equal">
      <formula>""</formula>
    </cfRule>
  </conditionalFormatting>
  <conditionalFormatting sqref="E29:E30">
    <cfRule type="cellIs" dxfId="118" priority="125" operator="equal">
      <formula>""</formula>
    </cfRule>
  </conditionalFormatting>
  <conditionalFormatting sqref="E37:E38">
    <cfRule type="cellIs" dxfId="117" priority="124" operator="equal">
      <formula>""</formula>
    </cfRule>
  </conditionalFormatting>
  <conditionalFormatting sqref="E45:E46">
    <cfRule type="cellIs" dxfId="116" priority="123" operator="equal">
      <formula>""</formula>
    </cfRule>
  </conditionalFormatting>
  <conditionalFormatting sqref="E53:E54">
    <cfRule type="cellIs" dxfId="115" priority="122" operator="equal">
      <formula>""</formula>
    </cfRule>
  </conditionalFormatting>
  <conditionalFormatting sqref="E61:E62">
    <cfRule type="cellIs" dxfId="114" priority="121" operator="equal">
      <formula>""</formula>
    </cfRule>
  </conditionalFormatting>
  <conditionalFormatting sqref="G7:G8 G11:G12 G15:G16 G19:G20 G23:G24 G27:G28 G31:G32 G35:G36 G39:G40 G43:G44 G47:G48 G51:G52 G55:G56 G59:G60 G63:G64">
    <cfRule type="cellIs" dxfId="113" priority="120" operator="equal">
      <formula>0</formula>
    </cfRule>
  </conditionalFormatting>
  <conditionalFormatting sqref="B5:D66">
    <cfRule type="cellIs" dxfId="112" priority="119" operator="equal">
      <formula>0</formula>
    </cfRule>
  </conditionalFormatting>
  <conditionalFormatting sqref="J7:J64">
    <cfRule type="cellIs" dxfId="111" priority="118" operator="equal">
      <formula>0</formula>
    </cfRule>
  </conditionalFormatting>
  <conditionalFormatting sqref="W13:W24 W29:W40 W45:W56">
    <cfRule type="cellIs" dxfId="110" priority="117" operator="equal">
      <formula>0</formula>
    </cfRule>
  </conditionalFormatting>
  <conditionalFormatting sqref="F5:F6">
    <cfRule type="cellIs" dxfId="109" priority="113" operator="greaterThan">
      <formula>C5</formula>
    </cfRule>
  </conditionalFormatting>
  <conditionalFormatting sqref="F9:F10">
    <cfRule type="cellIs" dxfId="108" priority="112" operator="equal">
      <formula>""</formula>
    </cfRule>
  </conditionalFormatting>
  <conditionalFormatting sqref="F9:F10">
    <cfRule type="cellIs" dxfId="107" priority="111" operator="greaterThan">
      <formula>C9</formula>
    </cfRule>
  </conditionalFormatting>
  <conditionalFormatting sqref="F13:F14">
    <cfRule type="cellIs" dxfId="106" priority="110" operator="equal">
      <formula>""</formula>
    </cfRule>
  </conditionalFormatting>
  <conditionalFormatting sqref="F13:F14">
    <cfRule type="cellIs" dxfId="105" priority="109" operator="greaterThan">
      <formula>C13</formula>
    </cfRule>
  </conditionalFormatting>
  <conditionalFormatting sqref="F17:F18">
    <cfRule type="cellIs" dxfId="104" priority="108" operator="equal">
      <formula>""</formula>
    </cfRule>
  </conditionalFormatting>
  <conditionalFormatting sqref="F17:F18">
    <cfRule type="cellIs" dxfId="103" priority="107" operator="greaterThan">
      <formula>C17</formula>
    </cfRule>
  </conditionalFormatting>
  <conditionalFormatting sqref="F21:F22">
    <cfRule type="cellIs" dxfId="102" priority="106" operator="equal">
      <formula>""</formula>
    </cfRule>
  </conditionalFormatting>
  <conditionalFormatting sqref="F21:F22">
    <cfRule type="cellIs" dxfId="101" priority="105" operator="greaterThan">
      <formula>C21</formula>
    </cfRule>
  </conditionalFormatting>
  <conditionalFormatting sqref="F25:F26">
    <cfRule type="cellIs" dxfId="100" priority="104" operator="equal">
      <formula>""</formula>
    </cfRule>
  </conditionalFormatting>
  <conditionalFormatting sqref="F25:F26">
    <cfRule type="cellIs" dxfId="99" priority="103" operator="greaterThan">
      <formula>C25</formula>
    </cfRule>
  </conditionalFormatting>
  <conditionalFormatting sqref="F29:F30">
    <cfRule type="cellIs" dxfId="98" priority="102" operator="equal">
      <formula>""</formula>
    </cfRule>
  </conditionalFormatting>
  <conditionalFormatting sqref="F29:F30">
    <cfRule type="cellIs" dxfId="97" priority="101" operator="greaterThan">
      <formula>C29</formula>
    </cfRule>
  </conditionalFormatting>
  <conditionalFormatting sqref="F33:F34">
    <cfRule type="cellIs" dxfId="96" priority="100" operator="equal">
      <formula>""</formula>
    </cfRule>
  </conditionalFormatting>
  <conditionalFormatting sqref="F33:F34">
    <cfRule type="cellIs" dxfId="95" priority="99" operator="greaterThan">
      <formula>C33</formula>
    </cfRule>
  </conditionalFormatting>
  <conditionalFormatting sqref="F37:F38">
    <cfRule type="cellIs" dxfId="94" priority="98" operator="equal">
      <formula>""</formula>
    </cfRule>
  </conditionalFormatting>
  <conditionalFormatting sqref="F37:F38">
    <cfRule type="cellIs" dxfId="93" priority="97" operator="greaterThan">
      <formula>C37</formula>
    </cfRule>
  </conditionalFormatting>
  <conditionalFormatting sqref="F41:F42">
    <cfRule type="cellIs" dxfId="92" priority="96" operator="equal">
      <formula>""</formula>
    </cfRule>
  </conditionalFormatting>
  <conditionalFormatting sqref="F41:F42">
    <cfRule type="cellIs" dxfId="91" priority="95" operator="greaterThan">
      <formula>C41</formula>
    </cfRule>
  </conditionalFormatting>
  <conditionalFormatting sqref="F45:F46">
    <cfRule type="cellIs" dxfId="90" priority="94" operator="equal">
      <formula>""</formula>
    </cfRule>
  </conditionalFormatting>
  <conditionalFormatting sqref="F45:F46">
    <cfRule type="cellIs" dxfId="89" priority="93" operator="greaterThan">
      <formula>C45</formula>
    </cfRule>
  </conditionalFormatting>
  <conditionalFormatting sqref="F49:F50">
    <cfRule type="cellIs" dxfId="88" priority="92" operator="equal">
      <formula>""</formula>
    </cfRule>
  </conditionalFormatting>
  <conditionalFormatting sqref="F49:F50">
    <cfRule type="cellIs" dxfId="87" priority="91" operator="greaterThan">
      <formula>C49</formula>
    </cfRule>
  </conditionalFormatting>
  <conditionalFormatting sqref="F53:F54">
    <cfRule type="cellIs" dxfId="86" priority="90" operator="equal">
      <formula>""</formula>
    </cfRule>
  </conditionalFormatting>
  <conditionalFormatting sqref="F53:F54">
    <cfRule type="cellIs" dxfId="85" priority="89" operator="greaterThan">
      <formula>C53</formula>
    </cfRule>
  </conditionalFormatting>
  <conditionalFormatting sqref="F57:F58">
    <cfRule type="cellIs" dxfId="84" priority="88" operator="equal">
      <formula>""</formula>
    </cfRule>
  </conditionalFormatting>
  <conditionalFormatting sqref="F57:F58">
    <cfRule type="cellIs" dxfId="83" priority="87" operator="greaterThan">
      <formula>C57</formula>
    </cfRule>
  </conditionalFormatting>
  <conditionalFormatting sqref="F61:F62">
    <cfRule type="cellIs" dxfId="82" priority="86" operator="equal">
      <formula>""</formula>
    </cfRule>
  </conditionalFormatting>
  <conditionalFormatting sqref="F61:F62">
    <cfRule type="cellIs" dxfId="81" priority="85" operator="greaterThan">
      <formula>C61</formula>
    </cfRule>
  </conditionalFormatting>
  <conditionalFormatting sqref="F65:F66">
    <cfRule type="cellIs" dxfId="80" priority="84" operator="equal">
      <formula>""</formula>
    </cfRule>
  </conditionalFormatting>
  <conditionalFormatting sqref="F65:F66">
    <cfRule type="cellIs" dxfId="79" priority="83" operator="greaterThan">
      <formula>C65</formula>
    </cfRule>
  </conditionalFormatting>
  <conditionalFormatting sqref="N7:N8">
    <cfRule type="cellIs" dxfId="78" priority="82" operator="equal">
      <formula>""</formula>
    </cfRule>
  </conditionalFormatting>
  <conditionalFormatting sqref="N7:N8">
    <cfRule type="cellIs" dxfId="77" priority="81" operator="greaterThan">
      <formula>K7</formula>
    </cfRule>
  </conditionalFormatting>
  <conditionalFormatting sqref="N15:N16">
    <cfRule type="cellIs" dxfId="76" priority="80" operator="equal">
      <formula>""</formula>
    </cfRule>
  </conditionalFormatting>
  <conditionalFormatting sqref="N15:N16">
    <cfRule type="cellIs" dxfId="75" priority="79" operator="greaterThan">
      <formula>K15</formula>
    </cfRule>
  </conditionalFormatting>
  <conditionalFormatting sqref="N23:N24">
    <cfRule type="cellIs" dxfId="74" priority="78" operator="equal">
      <formula>""</formula>
    </cfRule>
  </conditionalFormatting>
  <conditionalFormatting sqref="N23:N24">
    <cfRule type="cellIs" dxfId="73" priority="77" operator="greaterThan">
      <formula>K23</formula>
    </cfRule>
  </conditionalFormatting>
  <conditionalFormatting sqref="N31:N32">
    <cfRule type="cellIs" dxfId="72" priority="76" operator="equal">
      <formula>""</formula>
    </cfRule>
  </conditionalFormatting>
  <conditionalFormatting sqref="N31:N32">
    <cfRule type="cellIs" dxfId="71" priority="75" operator="greaterThan">
      <formula>K31</formula>
    </cfRule>
  </conditionalFormatting>
  <conditionalFormatting sqref="N39:N40">
    <cfRule type="cellIs" dxfId="70" priority="74" operator="equal">
      <formula>""</formula>
    </cfRule>
  </conditionalFormatting>
  <conditionalFormatting sqref="N39:N40">
    <cfRule type="cellIs" dxfId="69" priority="73" operator="greaterThan">
      <formula>K39</formula>
    </cfRule>
  </conditionalFormatting>
  <conditionalFormatting sqref="N47:N48">
    <cfRule type="cellIs" dxfId="68" priority="72" operator="equal">
      <formula>""</formula>
    </cfRule>
  </conditionalFormatting>
  <conditionalFormatting sqref="N47:N48">
    <cfRule type="cellIs" dxfId="67" priority="71" operator="greaterThan">
      <formula>K47</formula>
    </cfRule>
  </conditionalFormatting>
  <conditionalFormatting sqref="N55:N56">
    <cfRule type="cellIs" dxfId="66" priority="70" operator="equal">
      <formula>""</formula>
    </cfRule>
  </conditionalFormatting>
  <conditionalFormatting sqref="N55:N56">
    <cfRule type="cellIs" dxfId="65" priority="69" operator="greaterThan">
      <formula>K55</formula>
    </cfRule>
  </conditionalFormatting>
  <conditionalFormatting sqref="N63:N64">
    <cfRule type="cellIs" dxfId="64" priority="68" operator="equal">
      <formula>""</formula>
    </cfRule>
  </conditionalFormatting>
  <conditionalFormatting sqref="N63:N64">
    <cfRule type="cellIs" dxfId="63" priority="67" operator="greaterThan">
      <formula>K63</formula>
    </cfRule>
  </conditionalFormatting>
  <conditionalFormatting sqref="V11:V12">
    <cfRule type="cellIs" dxfId="62" priority="66" operator="equal">
      <formula>""</formula>
    </cfRule>
  </conditionalFormatting>
  <conditionalFormatting sqref="V11:V12">
    <cfRule type="cellIs" dxfId="61" priority="65" operator="greaterThan">
      <formula>S11</formula>
    </cfRule>
  </conditionalFormatting>
  <conditionalFormatting sqref="V27:V28">
    <cfRule type="cellIs" dxfId="60" priority="64" operator="equal">
      <formula>""</formula>
    </cfRule>
  </conditionalFormatting>
  <conditionalFormatting sqref="V27:V28">
    <cfRule type="cellIs" dxfId="59" priority="63" operator="greaterThan">
      <formula>S27</formula>
    </cfRule>
  </conditionalFormatting>
  <conditionalFormatting sqref="V43:V44">
    <cfRule type="cellIs" dxfId="58" priority="62" operator="equal">
      <formula>""</formula>
    </cfRule>
  </conditionalFormatting>
  <conditionalFormatting sqref="V43:V44">
    <cfRule type="cellIs" dxfId="57" priority="61" operator="greaterThan">
      <formula>S43</formula>
    </cfRule>
  </conditionalFormatting>
  <conditionalFormatting sqref="V59:V60">
    <cfRule type="cellIs" dxfId="56" priority="60" operator="equal">
      <formula>""</formula>
    </cfRule>
  </conditionalFormatting>
  <conditionalFormatting sqref="V59:V60">
    <cfRule type="cellIs" dxfId="55" priority="59" operator="greaterThan">
      <formula>S59</formula>
    </cfRule>
  </conditionalFormatting>
  <conditionalFormatting sqref="AD19:AD20">
    <cfRule type="cellIs" dxfId="54" priority="58" operator="equal">
      <formula>""</formula>
    </cfRule>
  </conditionalFormatting>
  <conditionalFormatting sqref="AD19:AD20">
    <cfRule type="cellIs" dxfId="53" priority="57" operator="greaterThan">
      <formula>AA19</formula>
    </cfRule>
  </conditionalFormatting>
  <conditionalFormatting sqref="AD51:AD52">
    <cfRule type="cellIs" dxfId="52" priority="56" operator="equal">
      <formula>""</formula>
    </cfRule>
  </conditionalFormatting>
  <conditionalFormatting sqref="AD51:AD52">
    <cfRule type="cellIs" dxfId="51" priority="55" operator="greaterThan">
      <formula>AA51</formula>
    </cfRule>
  </conditionalFormatting>
  <conditionalFormatting sqref="K7:L12 K23:L28 K15:L20 K31:L36 K39:L44 K47:L52 K55:L60 K63:L64">
    <cfRule type="cellIs" dxfId="50" priority="54" operator="equal">
      <formula>0</formula>
    </cfRule>
  </conditionalFormatting>
  <conditionalFormatting sqref="S11:T24 S59:T60 S43:T56 S27:T40">
    <cfRule type="cellIs" dxfId="49" priority="53" operator="equal">
      <formula>0</formula>
    </cfRule>
  </conditionalFormatting>
  <conditionalFormatting sqref="AB19:AB20">
    <cfRule type="cellIs" dxfId="48" priority="52" operator="equal">
      <formula>0</formula>
    </cfRule>
  </conditionalFormatting>
  <conditionalFormatting sqref="AB51:AB52">
    <cfRule type="cellIs" dxfId="47" priority="50" operator="equal">
      <formula>0</formula>
    </cfRule>
  </conditionalFormatting>
  <conditionalFormatting sqref="AA34:AC35">
    <cfRule type="cellIs" dxfId="46" priority="49" operator="equal">
      <formula>0</formula>
    </cfRule>
  </conditionalFormatting>
  <conditionalFormatting sqref="O7:O8">
    <cfRule type="cellIs" dxfId="45" priority="40" operator="equal">
      <formula>""</formula>
    </cfRule>
  </conditionalFormatting>
  <conditionalFormatting sqref="O15:O16">
    <cfRule type="cellIs" dxfId="44" priority="38" operator="equal">
      <formula>""</formula>
    </cfRule>
  </conditionalFormatting>
  <conditionalFormatting sqref="O23:O24">
    <cfRule type="cellIs" dxfId="43" priority="37" operator="equal">
      <formula>""</formula>
    </cfRule>
  </conditionalFormatting>
  <conditionalFormatting sqref="O31:O32">
    <cfRule type="cellIs" dxfId="42" priority="36" operator="equal">
      <formula>""</formula>
    </cfRule>
  </conditionalFormatting>
  <conditionalFormatting sqref="O39:O40">
    <cfRule type="cellIs" dxfId="41" priority="35" operator="equal">
      <formula>""</formula>
    </cfRule>
  </conditionalFormatting>
  <conditionalFormatting sqref="O47:O48">
    <cfRule type="cellIs" dxfId="40" priority="34" operator="equal">
      <formula>""</formula>
    </cfRule>
  </conditionalFormatting>
  <conditionalFormatting sqref="O55:O56">
    <cfRule type="cellIs" dxfId="39" priority="33" operator="equal">
      <formula>""</formula>
    </cfRule>
  </conditionalFormatting>
  <conditionalFormatting sqref="O63:O64">
    <cfRule type="cellIs" dxfId="38" priority="32" operator="equal">
      <formula>""</formula>
    </cfRule>
  </conditionalFormatting>
  <conditionalFormatting sqref="W11:W12">
    <cfRule type="cellIs" dxfId="37" priority="31" operator="equal">
      <formula>""</formula>
    </cfRule>
  </conditionalFormatting>
  <conditionalFormatting sqref="W27:W28">
    <cfRule type="cellIs" dxfId="36" priority="30" operator="equal">
      <formula>""</formula>
    </cfRule>
  </conditionalFormatting>
  <conditionalFormatting sqref="W43:W44">
    <cfRule type="cellIs" dxfId="35" priority="29" operator="equal">
      <formula>""</formula>
    </cfRule>
  </conditionalFormatting>
  <conditionalFormatting sqref="W59:W60">
    <cfRule type="cellIs" dxfId="34" priority="28" operator="equal">
      <formula>""</formula>
    </cfRule>
  </conditionalFormatting>
  <conditionalFormatting sqref="AE19:AE20">
    <cfRule type="cellIs" dxfId="33" priority="27" operator="equal">
      <formula>""</formula>
    </cfRule>
  </conditionalFormatting>
  <conditionalFormatting sqref="AE51:AE52">
    <cfRule type="cellIs" dxfId="32" priority="26" operator="equal">
      <formula>""</formula>
    </cfRule>
  </conditionalFormatting>
  <conditionalFormatting sqref="G5:G6">
    <cfRule type="cellIs" dxfId="31" priority="25" operator="equal">
      <formula>""</formula>
    </cfRule>
  </conditionalFormatting>
  <conditionalFormatting sqref="G9:G10">
    <cfRule type="cellIs" dxfId="30" priority="24" operator="equal">
      <formula>""</formula>
    </cfRule>
  </conditionalFormatting>
  <conditionalFormatting sqref="G13:G14">
    <cfRule type="cellIs" dxfId="29" priority="23" operator="equal">
      <formula>""</formula>
    </cfRule>
  </conditionalFormatting>
  <conditionalFormatting sqref="G17:G18">
    <cfRule type="cellIs" dxfId="28" priority="22" operator="equal">
      <formula>""</formula>
    </cfRule>
  </conditionalFormatting>
  <conditionalFormatting sqref="G21:G22">
    <cfRule type="cellIs" dxfId="27" priority="21" operator="equal">
      <formula>""</formula>
    </cfRule>
  </conditionalFormatting>
  <conditionalFormatting sqref="G25:G26">
    <cfRule type="cellIs" dxfId="26" priority="20" operator="equal">
      <formula>""</formula>
    </cfRule>
  </conditionalFormatting>
  <conditionalFormatting sqref="G29:G30">
    <cfRule type="cellIs" dxfId="25" priority="19" operator="equal">
      <formula>""</formula>
    </cfRule>
  </conditionalFormatting>
  <conditionalFormatting sqref="G33:G34">
    <cfRule type="cellIs" dxfId="24" priority="18" operator="equal">
      <formula>""</formula>
    </cfRule>
  </conditionalFormatting>
  <conditionalFormatting sqref="G37:G38">
    <cfRule type="cellIs" dxfId="23" priority="17" operator="equal">
      <formula>""</formula>
    </cfRule>
  </conditionalFormatting>
  <conditionalFormatting sqref="G41:G42">
    <cfRule type="cellIs" dxfId="22" priority="16" operator="equal">
      <formula>""</formula>
    </cfRule>
  </conditionalFormatting>
  <conditionalFormatting sqref="G45:G46">
    <cfRule type="cellIs" dxfId="21" priority="15" operator="equal">
      <formula>""</formula>
    </cfRule>
  </conditionalFormatting>
  <conditionalFormatting sqref="G49:G50">
    <cfRule type="cellIs" dxfId="20" priority="14" operator="equal">
      <formula>""</formula>
    </cfRule>
  </conditionalFormatting>
  <conditionalFormatting sqref="G53:G54">
    <cfRule type="cellIs" dxfId="19" priority="13" operator="equal">
      <formula>""</formula>
    </cfRule>
  </conditionalFormatting>
  <conditionalFormatting sqref="G57:G58">
    <cfRule type="cellIs" dxfId="18" priority="12" operator="equal">
      <formula>""</formula>
    </cfRule>
  </conditionalFormatting>
  <conditionalFormatting sqref="G61:G62">
    <cfRule type="cellIs" dxfId="17" priority="11" operator="equal">
      <formula>""</formula>
    </cfRule>
  </conditionalFormatting>
  <conditionalFormatting sqref="G65:G66">
    <cfRule type="cellIs" dxfId="16" priority="10" operator="equal">
      <formula>""</formula>
    </cfRule>
  </conditionalFormatting>
  <conditionalFormatting sqref="AH35:AH36">
    <cfRule type="cellIs" dxfId="15" priority="9" operator="equal">
      <formula>0</formula>
    </cfRule>
  </conditionalFormatting>
  <conditionalFormatting sqref="Z19:Z20">
    <cfRule type="cellIs" dxfId="14" priority="8" operator="equal">
      <formula>0</formula>
    </cfRule>
  </conditionalFormatting>
  <conditionalFormatting sqref="Z51:Z52">
    <cfRule type="cellIs" dxfId="13" priority="7" operator="equal">
      <formula>0</formula>
    </cfRule>
  </conditionalFormatting>
  <conditionalFormatting sqref="AA19:AA20">
    <cfRule type="cellIs" dxfId="12" priority="6" operator="equal">
      <formula>0</formula>
    </cfRule>
  </conditionalFormatting>
  <conditionalFormatting sqref="AA51:AA52">
    <cfRule type="cellIs" dxfId="11" priority="5" operator="equal">
      <formula>0</formula>
    </cfRule>
  </conditionalFormatting>
  <conditionalFormatting sqref="R11:R12">
    <cfRule type="cellIs" dxfId="10" priority="4" operator="equal">
      <formula>0</formula>
    </cfRule>
  </conditionalFormatting>
  <conditionalFormatting sqref="R27:R28">
    <cfRule type="cellIs" dxfId="9" priority="3" operator="equal">
      <formula>0</formula>
    </cfRule>
  </conditionalFormatting>
  <conditionalFormatting sqref="R43:R44">
    <cfRule type="cellIs" dxfId="8" priority="2" operator="equal">
      <formula>0</formula>
    </cfRule>
  </conditionalFormatting>
  <conditionalFormatting sqref="R59:R60">
    <cfRule type="cellIs" dxfId="7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2:ED25"/>
  <sheetViews>
    <sheetView showGridLines="0" workbookViewId="0"/>
  </sheetViews>
  <sheetFormatPr defaultRowHeight="15" x14ac:dyDescent="0.25"/>
  <cols>
    <col min="1" max="1" width="7.42578125" style="30" customWidth="1"/>
    <col min="2" max="2" width="10.7109375" style="29" customWidth="1"/>
    <col min="3" max="3" width="24.5703125" style="30" customWidth="1"/>
    <col min="4" max="4" width="10.140625" style="30" bestFit="1" customWidth="1"/>
    <col min="5" max="5" width="5.7109375" style="30" customWidth="1"/>
    <col min="6" max="6" width="20.7109375" style="31" customWidth="1"/>
    <col min="7" max="7" width="5.7109375" style="31" customWidth="1"/>
    <col min="8" max="8" width="20.7109375" style="31" customWidth="1"/>
    <col min="9" max="9" width="5.7109375" style="31" customWidth="1"/>
    <col min="10" max="10" width="20.7109375" style="31" customWidth="1"/>
    <col min="11" max="11" width="5.7109375" style="31" customWidth="1"/>
    <col min="12" max="12" width="20.7109375" style="31" customWidth="1"/>
    <col min="13" max="134" width="4.7109375" style="31" customWidth="1"/>
    <col min="135" max="16384" width="9.140625" style="30"/>
  </cols>
  <sheetData>
    <row r="2" spans="2:12" ht="15" customHeight="1" x14ac:dyDescent="0.25">
      <c r="B2" s="34"/>
      <c r="D2" s="44"/>
      <c r="G2" s="34"/>
    </row>
    <row r="3" spans="2:12" ht="26.25" x14ac:dyDescent="0.25">
      <c r="B3" s="259" t="str">
        <f>LSpelers!B3</f>
        <v>Revisie 1.0c</v>
      </c>
      <c r="C3" s="260"/>
      <c r="D3" s="43" t="s">
        <v>5</v>
      </c>
      <c r="F3" s="97" t="str">
        <f>LToernooi!J3</f>
        <v>Kwart finale</v>
      </c>
      <c r="G3" s="94"/>
      <c r="H3" s="97" t="str">
        <f>LToernooi!R7</f>
        <v>Halve finale</v>
      </c>
      <c r="I3" s="95"/>
      <c r="J3" s="97" t="str">
        <f>LToernooi!Z15</f>
        <v>Finale</v>
      </c>
      <c r="K3" s="95"/>
      <c r="L3" s="97" t="str">
        <f>LToernooi!AH32</f>
        <v>Finalist</v>
      </c>
    </row>
    <row r="4" spans="2:12" ht="20.100000000000001" customHeight="1" x14ac:dyDescent="0.25">
      <c r="B4" s="32">
        <v>1</v>
      </c>
      <c r="C4" s="55" t="s">
        <v>68</v>
      </c>
      <c r="D4" s="56"/>
      <c r="F4" s="99">
        <f>BSToernooi!J7</f>
        <v>0</v>
      </c>
      <c r="G4" s="100"/>
      <c r="H4" s="99">
        <f>BSToernooi!R11</f>
        <v>0</v>
      </c>
      <c r="I4" s="100"/>
      <c r="J4" s="99">
        <f>BSToernooi!Z19</f>
        <v>0</v>
      </c>
      <c r="K4" s="100"/>
      <c r="L4" s="99">
        <f>BSToernooi!AH35</f>
        <v>0</v>
      </c>
    </row>
    <row r="5" spans="2:12" ht="20.100000000000001" customHeight="1" x14ac:dyDescent="0.25">
      <c r="B5" s="33">
        <v>2</v>
      </c>
      <c r="C5" s="57"/>
      <c r="D5" s="58"/>
      <c r="F5" s="99">
        <f>BSToernooi!J15</f>
        <v>0</v>
      </c>
      <c r="G5" s="100"/>
      <c r="H5" s="99">
        <f>BSToernooi!R27</f>
        <v>0</v>
      </c>
      <c r="I5" s="100"/>
      <c r="J5" s="99">
        <f>BSToernooi!Z51</f>
        <v>0</v>
      </c>
      <c r="K5" s="100"/>
      <c r="L5" s="100"/>
    </row>
    <row r="6" spans="2:12" ht="20.100000000000001" customHeight="1" x14ac:dyDescent="0.25">
      <c r="B6" s="33">
        <v>3</v>
      </c>
      <c r="C6" s="57"/>
      <c r="D6" s="58"/>
      <c r="F6" s="99">
        <f>BSToernooi!J23</f>
        <v>0</v>
      </c>
      <c r="G6" s="100"/>
      <c r="H6" s="99">
        <f>BSToernooi!R43</f>
        <v>0</v>
      </c>
      <c r="I6" s="100"/>
      <c r="J6" s="100"/>
      <c r="K6" s="100"/>
      <c r="L6" s="100"/>
    </row>
    <row r="7" spans="2:12" ht="20.100000000000001" customHeight="1" x14ac:dyDescent="0.25">
      <c r="B7" s="33">
        <v>4</v>
      </c>
      <c r="C7" s="57"/>
      <c r="D7" s="58"/>
      <c r="F7" s="99">
        <f>BSToernooi!J31</f>
        <v>0</v>
      </c>
      <c r="G7" s="100"/>
      <c r="H7" s="99">
        <f>BSToernooi!R59</f>
        <v>0</v>
      </c>
      <c r="I7" s="100"/>
      <c r="J7" s="100"/>
      <c r="K7" s="100"/>
      <c r="L7" s="100"/>
    </row>
    <row r="8" spans="2:12" ht="20.100000000000001" customHeight="1" x14ac:dyDescent="0.25">
      <c r="B8" s="33">
        <v>5</v>
      </c>
      <c r="C8" s="55"/>
      <c r="D8" s="59"/>
      <c r="F8" s="99">
        <f>BSToernooi!J39</f>
        <v>0</v>
      </c>
      <c r="G8" s="100"/>
      <c r="H8" s="100"/>
      <c r="I8" s="100"/>
      <c r="J8" s="100"/>
      <c r="K8" s="100"/>
      <c r="L8" s="100"/>
    </row>
    <row r="9" spans="2:12" ht="20.100000000000001" customHeight="1" x14ac:dyDescent="0.25">
      <c r="B9" s="33">
        <v>6</v>
      </c>
      <c r="C9" s="57"/>
      <c r="D9" s="58"/>
      <c r="F9" s="99">
        <f>BSToernooi!J47</f>
        <v>0</v>
      </c>
      <c r="G9" s="100"/>
      <c r="H9" s="100"/>
      <c r="I9" s="100"/>
      <c r="J9" s="100"/>
      <c r="K9" s="100"/>
      <c r="L9" s="100"/>
    </row>
    <row r="10" spans="2:12" ht="20.100000000000001" customHeight="1" x14ac:dyDescent="0.25">
      <c r="B10" s="33">
        <v>7</v>
      </c>
      <c r="C10" s="55"/>
      <c r="D10" s="59"/>
      <c r="F10" s="99">
        <f>BSToernooi!J55</f>
        <v>0</v>
      </c>
      <c r="G10" s="100"/>
      <c r="H10" s="100"/>
      <c r="I10" s="100"/>
      <c r="J10" s="100"/>
      <c r="K10" s="100"/>
      <c r="L10" s="100"/>
    </row>
    <row r="11" spans="2:12" ht="20.100000000000001" customHeight="1" x14ac:dyDescent="0.25">
      <c r="B11" s="33">
        <v>8</v>
      </c>
      <c r="C11" s="57"/>
      <c r="D11" s="58"/>
      <c r="F11" s="99">
        <f>BSToernooi!J63</f>
        <v>0</v>
      </c>
      <c r="G11" s="100"/>
      <c r="H11" s="100"/>
      <c r="I11" s="100"/>
      <c r="J11" s="100"/>
      <c r="K11" s="100"/>
      <c r="L11" s="100"/>
    </row>
    <row r="12" spans="2:12" ht="20.100000000000001" customHeight="1" x14ac:dyDescent="0.25">
      <c r="B12" s="33">
        <v>9</v>
      </c>
      <c r="C12" s="55"/>
      <c r="D12" s="59"/>
    </row>
    <row r="13" spans="2:12" ht="20.100000000000001" customHeight="1" x14ac:dyDescent="0.25">
      <c r="B13" s="33">
        <v>10</v>
      </c>
      <c r="C13" s="57"/>
      <c r="D13" s="58"/>
    </row>
    <row r="14" spans="2:12" ht="20.100000000000001" customHeight="1" x14ac:dyDescent="0.25">
      <c r="B14" s="33">
        <v>11</v>
      </c>
      <c r="C14" s="57"/>
      <c r="D14" s="58"/>
    </row>
    <row r="15" spans="2:12" ht="20.100000000000001" customHeight="1" x14ac:dyDescent="0.25">
      <c r="B15" s="33">
        <v>12</v>
      </c>
      <c r="C15" s="57"/>
      <c r="D15" s="58"/>
    </row>
    <row r="16" spans="2:12" ht="20.100000000000001" customHeight="1" x14ac:dyDescent="0.25">
      <c r="B16" s="33">
        <v>13</v>
      </c>
      <c r="C16" s="55"/>
      <c r="D16" s="59"/>
    </row>
    <row r="17" spans="2:5" ht="20.100000000000001" customHeight="1" x14ac:dyDescent="0.25">
      <c r="B17" s="33">
        <v>14</v>
      </c>
      <c r="C17" s="57"/>
      <c r="D17" s="58"/>
    </row>
    <row r="18" spans="2:5" ht="20.100000000000001" customHeight="1" x14ac:dyDescent="0.25">
      <c r="B18" s="33">
        <v>15</v>
      </c>
      <c r="C18" s="55"/>
      <c r="D18" s="59"/>
    </row>
    <row r="19" spans="2:5" ht="20.100000000000001" customHeight="1" x14ac:dyDescent="0.25">
      <c r="B19" s="35">
        <v>16</v>
      </c>
      <c r="C19" s="60"/>
      <c r="D19" s="61"/>
    </row>
    <row r="20" spans="2:5" ht="20.100000000000001" customHeight="1" x14ac:dyDescent="0.25">
      <c r="B20" s="29" t="s">
        <v>7</v>
      </c>
      <c r="C20" s="29">
        <f>SUBTOTAL(3,C4:C19)</f>
        <v>1</v>
      </c>
    </row>
    <row r="21" spans="2:5" ht="20.100000000000001" customHeight="1" x14ac:dyDescent="0.25"/>
    <row r="22" spans="2:5" ht="20.100000000000001" customHeight="1" x14ac:dyDescent="0.25">
      <c r="B22" s="45" t="s">
        <v>12</v>
      </c>
      <c r="C22" s="62">
        <f ca="1">'3BSpelers'!C22</f>
        <v>2014</v>
      </c>
      <c r="D22" s="51"/>
      <c r="E22" s="52"/>
    </row>
    <row r="23" spans="2:5" ht="20.100000000000001" customHeight="1" x14ac:dyDescent="0.25">
      <c r="B23" s="46" t="s">
        <v>13</v>
      </c>
      <c r="C23" s="191" t="str">
        <f>Menu!F14</f>
        <v>Flodurianen</v>
      </c>
      <c r="D23" s="93" t="s">
        <v>17</v>
      </c>
      <c r="E23" s="53"/>
    </row>
    <row r="24" spans="2:5" ht="20.100000000000001" customHeight="1" x14ac:dyDescent="0.25">
      <c r="B24" s="91" t="s">
        <v>14</v>
      </c>
      <c r="C24" s="92" t="s">
        <v>16</v>
      </c>
      <c r="D24" s="54"/>
      <c r="E24" s="53"/>
    </row>
    <row r="25" spans="2:5" ht="20.100000000000001" customHeight="1" x14ac:dyDescent="0.25">
      <c r="B25" s="48" t="s">
        <v>15</v>
      </c>
      <c r="C25" s="50">
        <v>30</v>
      </c>
      <c r="D25" s="51"/>
      <c r="E25" s="53"/>
    </row>
  </sheetData>
  <sheetProtection algorithmName="SHA-512" hashValue="0lE+XuzhCKU+4o654sJlESbEQ4OYEDKaMxqDbgHXZA5+H/lH03ONNGfp3kxC4F9tEynD5byU5wjZ7Z1ipfLVEg==" saltValue="lgChNkFBdZgdVW7D8S1A/Q==" spinCount="100000" sheet="1" objects="1" scenarios="1"/>
  <mergeCells count="1">
    <mergeCell ref="B3:C3"/>
  </mergeCells>
  <conditionalFormatting sqref="F4:F11">
    <cfRule type="cellIs" dxfId="6" priority="4" operator="equal">
      <formula>0</formula>
    </cfRule>
  </conditionalFormatting>
  <conditionalFormatting sqref="H4:H7">
    <cfRule type="cellIs" dxfId="5" priority="3" operator="equal">
      <formula>0</formula>
    </cfRule>
  </conditionalFormatting>
  <conditionalFormatting sqref="J4:J5">
    <cfRule type="cellIs" dxfId="4" priority="2" operator="equal">
      <formula>0</formula>
    </cfRule>
  </conditionalFormatting>
  <conditionalFormatting sqref="L4">
    <cfRule type="cellIs" dxfId="3" priority="1" operator="equal">
      <formula>0</formula>
    </cfRule>
  </conditionalFormatting>
  <printOptions horizontalCentered="1" verticalCentered="1"/>
  <pageMargins left="0" right="0" top="0.74803149606299213" bottom="0.74803149606299213" header="0.31496062992125984" footer="0.31496062992125984"/>
  <pageSetup paperSize="9" scale="80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2:W101"/>
  <sheetViews>
    <sheetView showGridLines="0" workbookViewId="0">
      <selection activeCell="H23" sqref="H23"/>
    </sheetView>
  </sheetViews>
  <sheetFormatPr defaultRowHeight="15" x14ac:dyDescent="0.25"/>
  <cols>
    <col min="2" max="2" width="1" customWidth="1"/>
    <col min="3" max="3" width="17.28515625" customWidth="1"/>
    <col min="4" max="4" width="3.140625" customWidth="1"/>
    <col min="23" max="23" width="1" customWidth="1"/>
  </cols>
  <sheetData>
    <row r="2" spans="2:23" x14ac:dyDescent="0.25">
      <c r="B2" s="18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2:23" x14ac:dyDescent="0.25">
      <c r="B3" s="16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7"/>
    </row>
    <row r="4" spans="2:23" x14ac:dyDescent="0.25">
      <c r="B4" s="16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7"/>
    </row>
    <row r="5" spans="2:23" ht="9.9499999999999993" customHeight="1" x14ac:dyDescent="0.25">
      <c r="B5" s="16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7"/>
    </row>
    <row r="6" spans="2:23" x14ac:dyDescent="0.25">
      <c r="B6" s="121"/>
      <c r="C6" s="277" t="s">
        <v>51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17"/>
    </row>
    <row r="7" spans="2:23" ht="5.0999999999999996" customHeight="1" x14ac:dyDescent="0.25">
      <c r="B7" s="121"/>
      <c r="C7" s="122"/>
      <c r="D7" s="123"/>
      <c r="E7" s="123"/>
      <c r="F7" s="124"/>
      <c r="G7" s="123"/>
      <c r="H7" s="123"/>
      <c r="I7" s="123"/>
      <c r="J7" s="123"/>
      <c r="K7" s="123"/>
      <c r="L7" s="123"/>
      <c r="M7" s="123"/>
      <c r="N7" s="123"/>
      <c r="O7" s="123"/>
      <c r="P7" s="6"/>
      <c r="Q7" s="6"/>
      <c r="R7" s="6"/>
      <c r="S7" s="6"/>
      <c r="T7" s="6"/>
      <c r="U7" s="6"/>
      <c r="V7" s="6"/>
      <c r="W7" s="17"/>
    </row>
    <row r="8" spans="2:23" x14ac:dyDescent="0.25">
      <c r="B8" s="121"/>
      <c r="C8" s="125" t="s">
        <v>52</v>
      </c>
      <c r="D8" s="126" t="s">
        <v>24</v>
      </c>
      <c r="E8" s="127" t="str">
        <f>Menu!A100</f>
        <v>Biljart Clubtoernooi</v>
      </c>
      <c r="F8" s="128"/>
      <c r="G8" s="128"/>
      <c r="H8" s="128"/>
      <c r="I8" s="128"/>
      <c r="J8" s="128"/>
      <c r="K8" s="128"/>
      <c r="L8" s="128"/>
      <c r="M8" s="128"/>
      <c r="N8" s="128"/>
      <c r="O8" s="129"/>
      <c r="P8" s="6"/>
      <c r="Q8" s="6"/>
      <c r="R8" s="6"/>
      <c r="S8" s="6"/>
      <c r="T8" s="6"/>
      <c r="U8" s="6"/>
      <c r="V8" s="6"/>
      <c r="W8" s="17"/>
    </row>
    <row r="9" spans="2:23" x14ac:dyDescent="0.25">
      <c r="B9" s="121"/>
      <c r="C9" s="125" t="s">
        <v>53</v>
      </c>
      <c r="D9" s="126" t="s">
        <v>24</v>
      </c>
      <c r="E9" s="127" t="str">
        <f>LToernooi!AE3</f>
        <v>Gemaakt door Mrah Development bv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6"/>
      <c r="Q9" s="6"/>
      <c r="R9" s="6"/>
      <c r="S9" s="6"/>
      <c r="T9" s="6"/>
      <c r="U9" s="6"/>
      <c r="V9" s="6"/>
      <c r="W9" s="17"/>
    </row>
    <row r="10" spans="2:23" x14ac:dyDescent="0.25">
      <c r="B10" s="121"/>
      <c r="C10" s="125" t="s">
        <v>57</v>
      </c>
      <c r="D10" s="126" t="s">
        <v>24</v>
      </c>
      <c r="E10" s="127" t="str">
        <f>LSpelers!B3</f>
        <v>Revisie 1.0c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6"/>
      <c r="Q10" s="6"/>
      <c r="R10" s="6"/>
      <c r="S10" s="6"/>
      <c r="T10" s="6"/>
      <c r="U10" s="6"/>
      <c r="V10" s="6"/>
      <c r="W10" s="17"/>
    </row>
    <row r="11" spans="2:23" x14ac:dyDescent="0.25">
      <c r="B11" s="121"/>
      <c r="C11" s="125" t="s">
        <v>54</v>
      </c>
      <c r="D11" s="126" t="s">
        <v>24</v>
      </c>
      <c r="E11" s="127" t="s">
        <v>25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6"/>
      <c r="Q11" s="6"/>
      <c r="R11" s="6"/>
      <c r="S11" s="6"/>
      <c r="T11" s="6"/>
      <c r="U11" s="6"/>
      <c r="V11" s="6"/>
      <c r="W11" s="17"/>
    </row>
    <row r="12" spans="2:23" x14ac:dyDescent="0.25">
      <c r="B12" s="121"/>
      <c r="C12" s="125" t="s">
        <v>55</v>
      </c>
      <c r="D12" s="126" t="s">
        <v>24</v>
      </c>
      <c r="E12" s="127" t="s">
        <v>56</v>
      </c>
      <c r="F12" s="182"/>
      <c r="G12" s="182"/>
      <c r="H12" s="182"/>
      <c r="I12" s="281" t="s">
        <v>65</v>
      </c>
      <c r="J12" s="282"/>
      <c r="K12" s="282"/>
      <c r="L12" s="282"/>
      <c r="M12" s="282"/>
      <c r="N12" s="182"/>
      <c r="O12" s="282"/>
      <c r="P12" s="282"/>
      <c r="Q12" s="282"/>
      <c r="R12" s="6"/>
      <c r="S12" s="6"/>
      <c r="T12" s="6"/>
      <c r="U12" s="6"/>
      <c r="V12" s="6"/>
      <c r="W12" s="17"/>
    </row>
    <row r="13" spans="2:23" ht="5.0999999999999996" customHeight="1" x14ac:dyDescent="0.25">
      <c r="B13" s="121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20"/>
      <c r="Q13" s="120"/>
      <c r="R13" s="120"/>
      <c r="S13" s="120"/>
      <c r="T13" s="120"/>
      <c r="U13" s="120"/>
      <c r="V13" s="120"/>
      <c r="W13" s="17"/>
    </row>
    <row r="14" spans="2:23" x14ac:dyDescent="0.25">
      <c r="B14" s="121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133"/>
      <c r="P14" s="6"/>
      <c r="Q14" s="6"/>
      <c r="R14" s="6"/>
      <c r="S14" s="6"/>
      <c r="T14" s="6"/>
      <c r="U14" s="6"/>
      <c r="V14" s="6"/>
      <c r="W14" s="17"/>
    </row>
    <row r="15" spans="2:23" x14ac:dyDescent="0.25">
      <c r="B15" s="121"/>
      <c r="C15" s="277" t="s">
        <v>50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17"/>
    </row>
    <row r="16" spans="2:23" x14ac:dyDescent="0.25">
      <c r="B16" s="121"/>
      <c r="C16" s="122"/>
      <c r="D16" s="123"/>
      <c r="E16" s="123"/>
      <c r="F16" s="124"/>
      <c r="G16" s="123"/>
      <c r="H16" s="123"/>
      <c r="I16" s="123"/>
      <c r="J16" s="123"/>
      <c r="K16" s="123"/>
      <c r="L16" s="123"/>
      <c r="M16" s="123"/>
      <c r="N16" s="123"/>
      <c r="O16" s="123"/>
      <c r="P16" s="6"/>
      <c r="Q16" s="6"/>
      <c r="R16" s="6"/>
      <c r="S16" s="6"/>
      <c r="T16" s="6"/>
      <c r="U16" s="6"/>
      <c r="V16" s="6"/>
      <c r="W16" s="17"/>
    </row>
    <row r="17" spans="2:23" ht="15" customHeight="1" x14ac:dyDescent="0.25">
      <c r="B17" s="121"/>
      <c r="C17" s="154" t="s">
        <v>26</v>
      </c>
      <c r="D17" s="126" t="s">
        <v>24</v>
      </c>
      <c r="E17" s="280" t="s">
        <v>27</v>
      </c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17"/>
    </row>
    <row r="18" spans="2:23" x14ac:dyDescent="0.25">
      <c r="B18" s="121"/>
      <c r="C18" s="154" t="s">
        <v>28</v>
      </c>
      <c r="D18" s="126" t="s">
        <v>24</v>
      </c>
      <c r="E18" s="280" t="s">
        <v>29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17"/>
    </row>
    <row r="19" spans="2:23" x14ac:dyDescent="0.25">
      <c r="B19" s="121"/>
      <c r="C19" s="154" t="s">
        <v>30</v>
      </c>
      <c r="D19" s="126" t="s">
        <v>24</v>
      </c>
      <c r="E19" s="280" t="s">
        <v>42</v>
      </c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17"/>
    </row>
    <row r="20" spans="2:23" x14ac:dyDescent="0.25">
      <c r="B20" s="121"/>
      <c r="C20" s="154"/>
      <c r="D20" s="155"/>
      <c r="E20" s="160" t="s">
        <v>31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7"/>
    </row>
    <row r="21" spans="2:23" ht="9.9499999999999993" customHeight="1" x14ac:dyDescent="0.25">
      <c r="B21" s="121"/>
      <c r="C21" s="154"/>
      <c r="D21" s="155"/>
      <c r="E21" s="156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7"/>
    </row>
    <row r="22" spans="2:23" x14ac:dyDescent="0.25">
      <c r="B22" s="121"/>
      <c r="C22" s="154"/>
      <c r="D22" s="137"/>
      <c r="E22" s="115"/>
      <c r="F22" s="114" t="s">
        <v>6</v>
      </c>
      <c r="G22" s="114" t="s">
        <v>8</v>
      </c>
      <c r="H22" s="116" t="s">
        <v>3</v>
      </c>
      <c r="I22" s="116" t="s">
        <v>4</v>
      </c>
      <c r="J22" s="116" t="s">
        <v>11</v>
      </c>
      <c r="K22" s="6"/>
      <c r="L22" s="6"/>
      <c r="M22" s="169" t="s">
        <v>33</v>
      </c>
      <c r="N22" s="170"/>
      <c r="O22" s="171"/>
      <c r="P22" s="175" t="s">
        <v>34</v>
      </c>
      <c r="Q22" s="176"/>
      <c r="R22" s="177"/>
      <c r="V22" s="138"/>
      <c r="W22" s="17"/>
    </row>
    <row r="23" spans="2:23" x14ac:dyDescent="0.25">
      <c r="B23" s="121"/>
      <c r="C23" s="154"/>
      <c r="D23" s="137"/>
      <c r="E23" s="146" t="str">
        <f>LSpelers!C4</f>
        <v>Mrah Zelf</v>
      </c>
      <c r="F23" s="147">
        <f>LToernooi!C5</f>
        <v>44</v>
      </c>
      <c r="G23" s="148">
        <f>LToernooi!D5</f>
        <v>1.4666666666666666</v>
      </c>
      <c r="H23" s="144">
        <v>22</v>
      </c>
      <c r="I23" s="144">
        <v>44</v>
      </c>
      <c r="J23" s="145">
        <v>13</v>
      </c>
      <c r="K23" s="23"/>
      <c r="L23" s="6"/>
      <c r="M23" s="172" t="s">
        <v>36</v>
      </c>
      <c r="N23" s="173"/>
      <c r="O23" s="174"/>
      <c r="P23" s="178" t="s">
        <v>35</v>
      </c>
      <c r="Q23" s="179"/>
      <c r="R23" s="180"/>
      <c r="S23" s="173" t="s">
        <v>37</v>
      </c>
      <c r="T23" s="179"/>
      <c r="U23" s="181"/>
      <c r="V23" s="138"/>
      <c r="W23" s="17"/>
    </row>
    <row r="24" spans="2:23" ht="7.5" customHeight="1" x14ac:dyDescent="0.25">
      <c r="B24" s="121"/>
      <c r="C24" s="154"/>
      <c r="D24" s="137"/>
      <c r="E24" s="7"/>
      <c r="F24" s="5"/>
      <c r="G24" s="117"/>
      <c r="H24" s="78"/>
      <c r="I24" s="78"/>
      <c r="J24" s="118"/>
      <c r="K24" s="5"/>
      <c r="L24" s="6"/>
      <c r="M24" s="6"/>
      <c r="N24" s="6"/>
      <c r="O24" s="6"/>
      <c r="P24" s="6"/>
      <c r="Q24" s="6"/>
      <c r="R24" s="6"/>
      <c r="S24" s="138"/>
      <c r="T24" s="138"/>
      <c r="U24" s="138"/>
      <c r="V24" s="138"/>
      <c r="W24" s="17"/>
    </row>
    <row r="25" spans="2:23" ht="7.5" customHeight="1" x14ac:dyDescent="0.25">
      <c r="B25" s="121"/>
      <c r="C25" s="154"/>
      <c r="D25" s="137"/>
      <c r="E25" s="7"/>
      <c r="F25" s="5"/>
      <c r="G25" s="117"/>
      <c r="H25" s="78"/>
      <c r="I25" s="78"/>
      <c r="J25" s="118"/>
      <c r="K25" s="5"/>
      <c r="L25" s="6"/>
      <c r="M25" s="6"/>
      <c r="N25" s="6"/>
      <c r="O25" s="6"/>
      <c r="P25" s="6"/>
      <c r="Q25" s="6"/>
      <c r="R25" s="6"/>
      <c r="S25" s="138"/>
      <c r="T25" s="138"/>
      <c r="U25" s="138"/>
      <c r="V25" s="138"/>
      <c r="W25" s="17"/>
    </row>
    <row r="26" spans="2:23" x14ac:dyDescent="0.25">
      <c r="B26" s="121"/>
      <c r="C26" s="154"/>
      <c r="D26" s="137"/>
      <c r="E26" s="139" t="str">
        <f>LSpelers!C5</f>
        <v>Flodur</v>
      </c>
      <c r="F26" s="141"/>
      <c r="G26" s="142"/>
      <c r="H26" s="143">
        <f>H23</f>
        <v>22</v>
      </c>
      <c r="I26" s="149">
        <v>65</v>
      </c>
      <c r="J26" s="145">
        <v>18</v>
      </c>
      <c r="K26" s="8"/>
      <c r="L26" s="6"/>
      <c r="M26" s="140"/>
      <c r="N26" s="150" t="s">
        <v>38</v>
      </c>
      <c r="O26" s="151"/>
      <c r="P26" s="152">
        <v>65</v>
      </c>
      <c r="Q26" s="150" t="s">
        <v>39</v>
      </c>
      <c r="R26" s="151"/>
      <c r="S26" s="138"/>
      <c r="T26" s="138"/>
      <c r="U26" s="138"/>
      <c r="V26" s="138"/>
      <c r="W26" s="17"/>
    </row>
    <row r="27" spans="2:23" ht="9.9499999999999993" customHeight="1" x14ac:dyDescent="0.25">
      <c r="B27" s="121"/>
      <c r="C27" s="154"/>
      <c r="D27" s="137"/>
      <c r="E27" s="6"/>
      <c r="F27" s="6"/>
      <c r="G27" s="6"/>
      <c r="H27" s="6"/>
      <c r="I27" s="6"/>
      <c r="J27" s="6"/>
      <c r="K27" s="6"/>
      <c r="L27" s="6"/>
      <c r="M27" s="6"/>
      <c r="N27" s="138"/>
      <c r="O27" s="138"/>
      <c r="P27" s="138"/>
      <c r="Q27" s="138"/>
      <c r="R27" s="138"/>
      <c r="S27" s="138"/>
      <c r="T27" s="138"/>
      <c r="U27" s="138"/>
      <c r="V27" s="138"/>
      <c r="W27" s="17"/>
    </row>
    <row r="28" spans="2:23" x14ac:dyDescent="0.25">
      <c r="B28" s="121"/>
      <c r="C28" s="154"/>
      <c r="D28" s="137"/>
      <c r="E28" s="159" t="str">
        <f>CONCATENATE("Op het moment dat van 1 partij alle gegevens [",E23," tegen ",E26,"] aanwezig zijn wordt de winnaar (met zijn RM en RG) automatisch doorgezet naar de volgende ronde")</f>
        <v>Op het moment dat van 1 partij alle gegevens [Mrah Zelf tegen Flodur] aanwezig zijn wordt de winnaar (met zijn RM en RG) automatisch doorgezet naar de volgende ronde</v>
      </c>
      <c r="F28" s="6"/>
      <c r="G28" s="6"/>
      <c r="H28" s="6"/>
      <c r="I28" s="6"/>
      <c r="J28" s="6"/>
      <c r="K28" s="6"/>
      <c r="L28" s="6"/>
      <c r="M28" s="6"/>
      <c r="N28" s="138"/>
      <c r="O28" s="138"/>
      <c r="P28" s="138"/>
      <c r="Q28" s="138"/>
      <c r="R28" s="138"/>
      <c r="S28" s="138"/>
      <c r="T28" s="138"/>
      <c r="U28" s="138"/>
      <c r="V28" s="138"/>
      <c r="W28" s="17"/>
    </row>
    <row r="29" spans="2:23" x14ac:dyDescent="0.25">
      <c r="B29" s="121"/>
      <c r="C29" s="154"/>
      <c r="D29" s="137"/>
      <c r="E29" s="159" t="s">
        <v>46</v>
      </c>
      <c r="F29" s="6"/>
      <c r="G29" s="6"/>
      <c r="H29" s="6"/>
      <c r="I29" s="6"/>
      <c r="J29" s="6"/>
      <c r="K29" s="6"/>
      <c r="L29" s="6"/>
      <c r="M29" s="6"/>
      <c r="N29" s="138"/>
      <c r="O29" s="138"/>
      <c r="P29" s="138"/>
      <c r="Q29" s="138"/>
      <c r="R29" s="138"/>
      <c r="S29" s="138"/>
      <c r="T29" s="138"/>
      <c r="U29" s="138"/>
      <c r="V29" s="138"/>
      <c r="W29" s="17"/>
    </row>
    <row r="30" spans="2:23" x14ac:dyDescent="0.25">
      <c r="B30" s="121"/>
      <c r="C30" s="154"/>
      <c r="D30" s="137"/>
      <c r="E30" s="159" t="s">
        <v>47</v>
      </c>
      <c r="F30" s="6"/>
      <c r="G30" s="6"/>
      <c r="H30" s="6"/>
      <c r="I30" s="6"/>
      <c r="J30" s="6"/>
      <c r="K30" s="6"/>
      <c r="L30" s="6"/>
      <c r="M30" s="6"/>
      <c r="N30" s="138"/>
      <c r="O30" s="138"/>
      <c r="P30" s="138"/>
      <c r="Q30" s="138"/>
      <c r="R30" s="138"/>
      <c r="S30" s="138"/>
      <c r="T30" s="138"/>
      <c r="U30" s="138"/>
      <c r="V30" s="138"/>
      <c r="W30" s="17"/>
    </row>
    <row r="31" spans="2:23" ht="5.0999999999999996" customHeight="1" x14ac:dyDescent="0.25">
      <c r="B31" s="121"/>
      <c r="C31" s="135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7"/>
    </row>
    <row r="32" spans="2:23" x14ac:dyDescent="0.25">
      <c r="B32" s="121"/>
      <c r="C32" s="134"/>
      <c r="D32" s="137"/>
      <c r="E32" s="6"/>
      <c r="F32" s="6"/>
      <c r="G32" s="6"/>
      <c r="H32" s="6"/>
      <c r="I32" s="6"/>
      <c r="J32" s="6"/>
      <c r="K32" s="6"/>
      <c r="L32" s="6"/>
      <c r="M32" s="6"/>
      <c r="N32" s="138"/>
      <c r="O32" s="138"/>
      <c r="P32" s="138"/>
      <c r="Q32" s="138"/>
      <c r="R32" s="138"/>
      <c r="S32" s="138"/>
      <c r="T32" s="138"/>
      <c r="U32" s="138"/>
      <c r="V32" s="138"/>
      <c r="W32" s="17"/>
    </row>
    <row r="33" spans="2:23" x14ac:dyDescent="0.25">
      <c r="B33" s="121"/>
      <c r="C33" s="277" t="s">
        <v>49</v>
      </c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17"/>
    </row>
    <row r="34" spans="2:23" ht="5.0999999999999996" customHeight="1" x14ac:dyDescent="0.25">
      <c r="B34" s="121"/>
      <c r="C34" s="122"/>
      <c r="D34" s="123"/>
      <c r="E34" s="123"/>
      <c r="F34" s="124"/>
      <c r="G34" s="123"/>
      <c r="H34" s="123"/>
      <c r="I34" s="123"/>
      <c r="J34" s="123"/>
      <c r="K34" s="123"/>
      <c r="L34" s="123"/>
      <c r="M34" s="123"/>
      <c r="N34" s="123"/>
      <c r="O34" s="123"/>
      <c r="P34" s="138"/>
      <c r="Q34" s="138"/>
      <c r="R34" s="138"/>
      <c r="S34" s="138"/>
      <c r="T34" s="138"/>
      <c r="U34" s="138"/>
      <c r="V34" s="138"/>
      <c r="W34" s="17"/>
    </row>
    <row r="35" spans="2:23" x14ac:dyDescent="0.25">
      <c r="B35" s="121"/>
      <c r="C35" s="154" t="s">
        <v>40</v>
      </c>
      <c r="D35" s="126" t="s">
        <v>24</v>
      </c>
      <c r="E35" s="162" t="s">
        <v>41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8"/>
      <c r="R35" s="138"/>
      <c r="S35" s="138"/>
      <c r="T35" s="138"/>
      <c r="U35" s="138"/>
      <c r="V35" s="138"/>
      <c r="W35" s="17"/>
    </row>
    <row r="36" spans="2:23" ht="5.0999999999999996" customHeight="1" x14ac:dyDescent="0.25">
      <c r="B36" s="121"/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7"/>
    </row>
    <row r="37" spans="2:23" ht="9.9499999999999993" customHeight="1" x14ac:dyDescent="0.25">
      <c r="B37" s="121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8"/>
      <c r="P37" s="119"/>
      <c r="Q37" s="119"/>
      <c r="R37" s="119"/>
      <c r="S37" s="119"/>
      <c r="T37" s="119"/>
      <c r="U37" s="119"/>
      <c r="V37" s="119"/>
      <c r="W37" s="17"/>
    </row>
    <row r="38" spans="2:23" x14ac:dyDescent="0.25">
      <c r="B38" s="121"/>
      <c r="C38" s="277" t="s">
        <v>43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17"/>
    </row>
    <row r="39" spans="2:23" ht="5.0999999999999996" customHeight="1" x14ac:dyDescent="0.25">
      <c r="B39" s="121"/>
      <c r="C39" s="122"/>
      <c r="D39" s="123"/>
      <c r="E39" s="123"/>
      <c r="F39" s="124"/>
      <c r="G39" s="123"/>
      <c r="H39" s="123"/>
      <c r="I39" s="123"/>
      <c r="J39" s="123"/>
      <c r="K39" s="123"/>
      <c r="L39" s="123"/>
      <c r="M39" s="123"/>
      <c r="N39" s="123"/>
      <c r="O39" s="123"/>
      <c r="P39" s="138"/>
      <c r="Q39" s="138"/>
      <c r="R39" s="138"/>
      <c r="S39" s="138"/>
      <c r="T39" s="138"/>
      <c r="U39" s="138"/>
      <c r="V39" s="138"/>
      <c r="W39" s="17"/>
    </row>
    <row r="40" spans="2:23" x14ac:dyDescent="0.25">
      <c r="B40" s="121"/>
      <c r="C40" s="154" t="s">
        <v>44</v>
      </c>
      <c r="D40" s="126" t="s">
        <v>24</v>
      </c>
      <c r="E40" s="162" t="s">
        <v>45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8"/>
      <c r="R40" s="138"/>
      <c r="S40" s="138"/>
      <c r="T40" s="138"/>
      <c r="U40" s="138"/>
      <c r="V40" s="138"/>
      <c r="W40" s="17"/>
    </row>
    <row r="41" spans="2:23" ht="5.0999999999999996" customHeight="1" x14ac:dyDescent="0.25">
      <c r="B41" s="121"/>
      <c r="C41" s="13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7"/>
    </row>
    <row r="42" spans="2:23" ht="5.0999999999999996" customHeight="1" x14ac:dyDescent="0.25"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8"/>
    </row>
    <row r="43" spans="2:23" x14ac:dyDescent="0.25">
      <c r="P43" s="6"/>
      <c r="Q43" s="6"/>
      <c r="R43" s="6"/>
      <c r="S43" s="6"/>
      <c r="T43" s="6"/>
      <c r="U43" s="6"/>
      <c r="V43" s="6"/>
    </row>
    <row r="44" spans="2:23" x14ac:dyDescent="0.25">
      <c r="P44" s="6"/>
      <c r="Q44" s="6"/>
      <c r="R44" s="6"/>
      <c r="S44" s="6"/>
      <c r="T44" s="6"/>
      <c r="U44" s="6"/>
      <c r="V44" s="6"/>
    </row>
    <row r="45" spans="2:23" x14ac:dyDescent="0.25">
      <c r="P45" s="6"/>
      <c r="Q45" s="6"/>
      <c r="R45" s="6"/>
      <c r="S45" s="6"/>
      <c r="T45" s="6"/>
      <c r="U45" s="6"/>
      <c r="V45" s="6"/>
    </row>
    <row r="46" spans="2:23" x14ac:dyDescent="0.25">
      <c r="P46" s="6"/>
      <c r="Q46" s="6"/>
      <c r="R46" s="6"/>
      <c r="S46" s="6"/>
      <c r="T46" s="6"/>
      <c r="U46" s="6"/>
      <c r="V46" s="6"/>
    </row>
    <row r="47" spans="2:23" x14ac:dyDescent="0.25">
      <c r="P47" s="6"/>
      <c r="Q47" s="6"/>
      <c r="R47" s="6"/>
      <c r="S47" s="6"/>
      <c r="T47" s="6"/>
      <c r="U47" s="6"/>
      <c r="V47" s="6"/>
    </row>
    <row r="48" spans="2:23" x14ac:dyDescent="0.25">
      <c r="P48" s="6"/>
      <c r="Q48" s="6"/>
      <c r="R48" s="6"/>
      <c r="S48" s="6"/>
      <c r="T48" s="6"/>
      <c r="U48" s="6"/>
      <c r="V48" s="6"/>
    </row>
    <row r="49" spans="16:22" x14ac:dyDescent="0.25">
      <c r="P49" s="6"/>
      <c r="Q49" s="6"/>
      <c r="R49" s="6"/>
      <c r="S49" s="6"/>
      <c r="T49" s="6"/>
      <c r="U49" s="6"/>
      <c r="V49" s="6"/>
    </row>
    <row r="50" spans="16:22" x14ac:dyDescent="0.25">
      <c r="P50" s="6"/>
      <c r="Q50" s="6"/>
      <c r="R50" s="6"/>
      <c r="S50" s="6"/>
      <c r="T50" s="6"/>
      <c r="U50" s="6"/>
      <c r="V50" s="6"/>
    </row>
    <row r="101" spans="1:1" x14ac:dyDescent="0.25">
      <c r="A101" t="s">
        <v>48</v>
      </c>
    </row>
  </sheetData>
  <sheetProtection algorithmName="SHA-512" hashValue="uBiKSK9Cz7amBVii9ogeAtAVOZ6AJzdkoa7xUyGa7QKuIp9k0m+Tn1omJFh8xu5UbqdFsfM9Z2MceZsO9utXWw==" saltValue="h4t3P4eVUHzZKEt0oD0mmw==" spinCount="100000" sheet="1" objects="1" scenarios="1"/>
  <mergeCells count="10">
    <mergeCell ref="C38:V38"/>
    <mergeCell ref="C14:N14"/>
    <mergeCell ref="C6:V6"/>
    <mergeCell ref="C15:V15"/>
    <mergeCell ref="E17:V17"/>
    <mergeCell ref="E18:V18"/>
    <mergeCell ref="E19:V19"/>
    <mergeCell ref="C33:V33"/>
    <mergeCell ref="I12:M12"/>
    <mergeCell ref="O12:Q12"/>
  </mergeCells>
  <conditionalFormatting sqref="I26">
    <cfRule type="cellIs" dxfId="2" priority="10" operator="equal">
      <formula>""</formula>
    </cfRule>
  </conditionalFormatting>
  <conditionalFormatting sqref="P26">
    <cfRule type="cellIs" dxfId="1" priority="4" operator="equal">
      <formula>""</formula>
    </cfRule>
  </conditionalFormatting>
  <hyperlinks>
    <hyperlink ref="I12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/>
  <dimension ref="A2:I102"/>
  <sheetViews>
    <sheetView showGridLines="0" tabSelected="1" zoomScale="150" zoomScaleNormal="150" workbookViewId="0"/>
  </sheetViews>
  <sheetFormatPr defaultRowHeight="15" x14ac:dyDescent="0.25"/>
  <cols>
    <col min="2" max="2" width="5.7109375" customWidth="1"/>
    <col min="3" max="3" width="2.7109375" customWidth="1"/>
    <col min="4" max="4" width="30.7109375" customWidth="1"/>
    <col min="5" max="5" width="2.7109375" customWidth="1"/>
    <col min="6" max="6" width="15.85546875" bestFit="1" customWidth="1"/>
    <col min="7" max="7" width="2.7109375" customWidth="1"/>
    <col min="8" max="8" width="30.7109375" customWidth="1"/>
    <col min="9" max="9" width="2.7109375" customWidth="1"/>
  </cols>
  <sheetData>
    <row r="2" spans="3:9" ht="22.5" customHeight="1" x14ac:dyDescent="0.25"/>
    <row r="4" spans="3:9" ht="15.75" thickBot="1" x14ac:dyDescent="0.3">
      <c r="F4" s="188" t="str">
        <f>LSpelers!B3</f>
        <v>Revisie 1.0c</v>
      </c>
    </row>
    <row r="5" spans="3:9" ht="9.9499999999999993" customHeight="1" thickTop="1" x14ac:dyDescent="0.25">
      <c r="C5" s="103"/>
      <c r="D5" s="104"/>
      <c r="E5" s="104"/>
      <c r="F5" s="104"/>
      <c r="G5" s="104"/>
      <c r="H5" s="104"/>
      <c r="I5" s="105"/>
    </row>
    <row r="6" spans="3:9" ht="24.95" customHeight="1" x14ac:dyDescent="0.25">
      <c r="C6" s="106"/>
      <c r="D6" s="101" t="s">
        <v>21</v>
      </c>
      <c r="E6" s="7"/>
      <c r="F6" s="112" t="s">
        <v>23</v>
      </c>
      <c r="G6" s="7"/>
      <c r="H6" s="101" t="s">
        <v>20</v>
      </c>
      <c r="I6" s="107"/>
    </row>
    <row r="7" spans="3:9" ht="24.95" customHeight="1" x14ac:dyDescent="0.25">
      <c r="C7" s="106"/>
      <c r="D7" s="190"/>
      <c r="E7" s="108"/>
      <c r="F7" s="193">
        <f>LSpelers!C20</f>
        <v>2</v>
      </c>
      <c r="G7" s="108"/>
      <c r="H7" s="190"/>
      <c r="I7" s="107"/>
    </row>
    <row r="8" spans="3:9" ht="24.95" customHeight="1" x14ac:dyDescent="0.25">
      <c r="C8" s="106"/>
      <c r="D8" s="190"/>
      <c r="E8" s="108"/>
      <c r="F8" s="193">
        <f>'3BSpelers'!C20</f>
        <v>0</v>
      </c>
      <c r="G8" s="108"/>
      <c r="H8" s="190"/>
      <c r="I8" s="107"/>
    </row>
    <row r="9" spans="3:9" ht="24.95" customHeight="1" x14ac:dyDescent="0.25">
      <c r="C9" s="106"/>
      <c r="D9" s="102"/>
      <c r="E9" s="108"/>
      <c r="F9" s="113">
        <f>BSSpelers!C20</f>
        <v>1</v>
      </c>
      <c r="G9" s="108"/>
      <c r="H9" s="102"/>
      <c r="I9" s="107"/>
    </row>
    <row r="10" spans="3:9" ht="9.9499999999999993" customHeight="1" thickBot="1" x14ac:dyDescent="0.3">
      <c r="C10" s="109"/>
      <c r="D10" s="110"/>
      <c r="E10" s="110"/>
      <c r="F10" s="110"/>
      <c r="G10" s="110"/>
      <c r="H10" s="110"/>
      <c r="I10" s="111"/>
    </row>
    <row r="11" spans="3:9" ht="16.5" thickTop="1" thickBot="1" x14ac:dyDescent="0.3"/>
    <row r="12" spans="3:9" ht="15.75" thickTop="1" x14ac:dyDescent="0.25">
      <c r="C12" s="103"/>
      <c r="D12" s="104"/>
      <c r="E12" s="104"/>
      <c r="F12" s="194"/>
      <c r="G12" s="194"/>
      <c r="H12" s="104"/>
      <c r="I12" s="105"/>
    </row>
    <row r="13" spans="3:9" x14ac:dyDescent="0.25">
      <c r="C13" s="106"/>
      <c r="D13" s="184"/>
      <c r="E13" s="185"/>
      <c r="F13" s="186"/>
      <c r="G13" s="185"/>
      <c r="H13" s="187"/>
      <c r="I13" s="107"/>
    </row>
    <row r="14" spans="3:9" x14ac:dyDescent="0.25">
      <c r="C14" s="106"/>
      <c r="D14" s="184" t="s">
        <v>59</v>
      </c>
      <c r="E14" s="185"/>
      <c r="F14" s="192" t="s">
        <v>61</v>
      </c>
      <c r="G14" s="185"/>
      <c r="H14" s="187" t="s">
        <v>58</v>
      </c>
      <c r="I14" s="107"/>
    </row>
    <row r="15" spans="3:9" ht="9" customHeight="1" thickBot="1" x14ac:dyDescent="0.3">
      <c r="C15" s="109"/>
      <c r="D15" s="283" t="s">
        <v>67</v>
      </c>
      <c r="E15" s="283"/>
      <c r="F15" s="283"/>
      <c r="G15" s="283"/>
      <c r="H15" s="283"/>
      <c r="I15" s="111"/>
    </row>
    <row r="16" spans="3:9" ht="15.75" thickTop="1" x14ac:dyDescent="0.25"/>
    <row r="17" spans="6:6" x14ac:dyDescent="0.25">
      <c r="F17" s="183"/>
    </row>
    <row r="100" spans="1:2" x14ac:dyDescent="0.25">
      <c r="A100" t="s">
        <v>64</v>
      </c>
    </row>
    <row r="101" spans="1:2" x14ac:dyDescent="0.25">
      <c r="A101" s="73">
        <v>0</v>
      </c>
      <c r="B101" t="s">
        <v>70</v>
      </c>
    </row>
    <row r="102" spans="1:2" x14ac:dyDescent="0.25">
      <c r="A102" s="73">
        <v>10</v>
      </c>
      <c r="B102" t="s">
        <v>71</v>
      </c>
    </row>
  </sheetData>
  <sheetProtection algorithmName="SHA-512" hashValue="AjKGRQpLi3NyjsFaTupGmYrt4V+MGFlv5ZTVwTwLgIPxdfT6H4g9s2wc/irDIF8hEIl4BFcNGYnj/tB/61FEng==" saltValue="R0Vfva0RtRlSlsMiy2axIg==" spinCount="100000" sheet="1" objects="1" scenarios="1"/>
  <mergeCells count="1">
    <mergeCell ref="D15:H15"/>
  </mergeCells>
  <conditionalFormatting sqref="F7:F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Excel + VBA blad</Templat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3</vt:i4>
      </vt:variant>
    </vt:vector>
  </HeadingPairs>
  <TitlesOfParts>
    <vt:vector size="11" baseType="lpstr">
      <vt:lpstr>LToernooi</vt:lpstr>
      <vt:lpstr>LSpelers</vt:lpstr>
      <vt:lpstr>3BToernooi</vt:lpstr>
      <vt:lpstr>3BSpelers</vt:lpstr>
      <vt:lpstr>BSToernooi</vt:lpstr>
      <vt:lpstr>BSSpelers</vt:lpstr>
      <vt:lpstr>Uitleg</vt:lpstr>
      <vt:lpstr>Menu</vt:lpstr>
      <vt:lpstr>'3BSpelers'!Afdrukbereik</vt:lpstr>
      <vt:lpstr>BSSpelers!Afdrukbereik</vt:lpstr>
      <vt:lpstr>LSpelers!Afdrukbereik</vt:lpstr>
    </vt:vector>
  </TitlesOfParts>
  <Manager>Mrah zelf</Manager>
  <Company>Mrah Development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Clubtoernooi programma</dc:title>
  <dc:subject>Biljarten</dc:subject>
  <dc:creator>Mrah</dc:creator>
  <cp:keywords>Biljart toernooi</cp:keywords>
  <dc:description>Gewoon handig</dc:description>
  <cp:lastModifiedBy>dezwakke2@live.nl</cp:lastModifiedBy>
  <cp:lastPrinted>2014-04-09T15:07:22Z</cp:lastPrinted>
  <dcterms:created xsi:type="dcterms:W3CDTF">2013-02-13T13:40:38Z</dcterms:created>
  <dcterms:modified xsi:type="dcterms:W3CDTF">2014-04-10T10:34:34Z</dcterms:modified>
  <cp:category>Toernooi gegevens beheren</cp:category>
</cp:coreProperties>
</file>